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ROGRAMMATION\PROJETS_2020_2025\APINAF\"/>
    </mc:Choice>
  </mc:AlternateContent>
  <xr:revisionPtr revIDLastSave="0" documentId="8_{43A3D1F0-1822-4796-9859-60483EFF3E70}" xr6:coauthVersionLast="36" xr6:coauthVersionMax="36" xr10:uidLastSave="{00000000-0000-0000-0000-000000000000}"/>
  <bookViews>
    <workbookView xWindow="0" yWindow="0" windowWidth="19200" windowHeight="9075" activeTab="1" xr2:uid="{00000000-000D-0000-FFFF-FFFF00000000}"/>
  </bookViews>
  <sheets>
    <sheet name="INSTRUCTIONS" sheetId="12" r:id="rId1"/>
    <sheet name="Budget proposition détaillée" sheetId="6" r:id="rId2"/>
    <sheet name="Années+trimestres fiscaux" sheetId="14" state="hidden" r:id="rId3"/>
    <sheet name="3-Contribution en nature d'Oura" sheetId="13" state="hidden" r:id="rId4"/>
    <sheet name="Résumé contributions" sheetId="9" r:id="rId5"/>
    <sheet name="3-Détail contri. nature Oura" sheetId="4" state="hidden" r:id="rId6"/>
    <sheet name="5- Détai contri. totale Autre" sheetId="10" state="hidden" r:id="rId7"/>
  </sheets>
  <externalReferences>
    <externalReference r:id="rId8"/>
    <externalReference r:id="rId9"/>
    <externalReference r:id="rId10"/>
  </externalReferences>
  <definedNames>
    <definedName name="Fonction">'[1]Données listes déroulantes'!$L$23:$L$29</definedName>
    <definedName name="Listefed">[2]Liste!$A$3:$A$7</definedName>
    <definedName name="Listeprov">[2]Liste!$B$3:$B$7</definedName>
    <definedName name="Personne_concernée">'[1]Données listes déroulantes'!$L$19:$L$20</definedName>
    <definedName name="Rôle_Équipe_concernée">'[1]Données listes déroulantes'!$L$3:$L$6</definedName>
    <definedName name="Salaires_avantages_sociaux_compris">'[1]Données listes déroulantes'!$O$3:$O$45</definedName>
    <definedName name="Tableau_BD_Livrables">[3]!Tableau2[#Data]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5" i="6" l="1"/>
  <c r="D115" i="6"/>
  <c r="E115" i="6"/>
  <c r="F115" i="6"/>
  <c r="G115" i="6"/>
  <c r="D96" i="6"/>
  <c r="E96" i="6"/>
  <c r="F96" i="6"/>
  <c r="G96" i="6"/>
  <c r="C96" i="6"/>
  <c r="D77" i="6"/>
  <c r="E77" i="6"/>
  <c r="F77" i="6"/>
  <c r="G77" i="6"/>
  <c r="B77" i="6"/>
  <c r="C58" i="6"/>
  <c r="D58" i="6"/>
  <c r="E58" i="6"/>
  <c r="F58" i="6"/>
  <c r="G58" i="6"/>
  <c r="C39" i="6"/>
  <c r="D39" i="6"/>
  <c r="E39" i="6"/>
  <c r="F39" i="6"/>
  <c r="G39" i="6"/>
  <c r="H105" i="6" l="1"/>
  <c r="H106" i="6"/>
  <c r="H107" i="6"/>
  <c r="H108" i="6"/>
  <c r="H109" i="6"/>
  <c r="H110" i="6"/>
  <c r="H111" i="6"/>
  <c r="B112" i="6"/>
  <c r="C112" i="6"/>
  <c r="C114" i="6" s="1"/>
  <c r="D112" i="6"/>
  <c r="E112" i="6"/>
  <c r="F112" i="6"/>
  <c r="F116" i="6" s="1"/>
  <c r="G112" i="6"/>
  <c r="B113" i="6"/>
  <c r="H113" i="6" s="1"/>
  <c r="H112" i="6" l="1"/>
  <c r="D116" i="6"/>
  <c r="B114" i="6"/>
  <c r="H114" i="6" s="1"/>
  <c r="B94" i="6"/>
  <c r="B75" i="6"/>
  <c r="B56" i="6"/>
  <c r="B37" i="6"/>
  <c r="B115" i="6" l="1"/>
  <c r="H115" i="6"/>
  <c r="B116" i="6"/>
  <c r="H116" i="6" s="1"/>
  <c r="D15" i="6"/>
  <c r="B9" i="6" l="1"/>
  <c r="B17" i="6" l="1"/>
  <c r="H87" i="6" l="1"/>
  <c r="H88" i="6"/>
  <c r="H89" i="6"/>
  <c r="H90" i="6"/>
  <c r="H91" i="6"/>
  <c r="H92" i="6"/>
  <c r="H94" i="6"/>
  <c r="H86" i="6"/>
  <c r="H68" i="6"/>
  <c r="H69" i="6"/>
  <c r="H70" i="6"/>
  <c r="H71" i="6"/>
  <c r="H72" i="6"/>
  <c r="H73" i="6"/>
  <c r="H75" i="6"/>
  <c r="H67" i="6"/>
  <c r="H49" i="6"/>
  <c r="H50" i="6"/>
  <c r="H51" i="6"/>
  <c r="H52" i="6"/>
  <c r="H53" i="6"/>
  <c r="H54" i="6"/>
  <c r="H56" i="6"/>
  <c r="H48" i="6"/>
  <c r="H30" i="6"/>
  <c r="H31" i="6"/>
  <c r="H32" i="6"/>
  <c r="H33" i="6"/>
  <c r="H34" i="6"/>
  <c r="H35" i="6"/>
  <c r="H29" i="6"/>
  <c r="G93" i="6"/>
  <c r="F93" i="6"/>
  <c r="F78" i="6"/>
  <c r="G74" i="6"/>
  <c r="F74" i="6"/>
  <c r="F57" i="6"/>
  <c r="F18" i="6" s="1"/>
  <c r="G55" i="6"/>
  <c r="F55" i="6"/>
  <c r="G36" i="6"/>
  <c r="F36" i="6"/>
  <c r="G18" i="6"/>
  <c r="G17" i="6"/>
  <c r="F17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E17" i="6"/>
  <c r="E18" i="6"/>
  <c r="D17" i="6"/>
  <c r="E93" i="6"/>
  <c r="D93" i="6"/>
  <c r="C93" i="6"/>
  <c r="C95" i="6" s="1"/>
  <c r="B93" i="6"/>
  <c r="E74" i="6"/>
  <c r="D74" i="6"/>
  <c r="C74" i="6"/>
  <c r="B74" i="6"/>
  <c r="D57" i="6"/>
  <c r="D18" i="6" s="1"/>
  <c r="E55" i="6"/>
  <c r="D55" i="6"/>
  <c r="C55" i="6"/>
  <c r="C57" i="6" s="1"/>
  <c r="B55" i="6"/>
  <c r="E36" i="6"/>
  <c r="D36" i="6"/>
  <c r="C36" i="6"/>
  <c r="B36" i="6"/>
  <c r="B12" i="6"/>
  <c r="B11" i="6"/>
  <c r="B95" i="6" l="1"/>
  <c r="H95" i="6" s="1"/>
  <c r="B96" i="6"/>
  <c r="C76" i="6"/>
  <c r="H76" i="6" s="1"/>
  <c r="C77" i="6"/>
  <c r="B57" i="6"/>
  <c r="B58" i="6" s="1"/>
  <c r="G16" i="6"/>
  <c r="F59" i="6"/>
  <c r="F16" i="6"/>
  <c r="F19" i="6" s="1"/>
  <c r="G19" i="6"/>
  <c r="B76" i="6"/>
  <c r="H93" i="6"/>
  <c r="B38" i="6"/>
  <c r="H74" i="6"/>
  <c r="H37" i="6"/>
  <c r="B16" i="6"/>
  <c r="H55" i="6"/>
  <c r="H36" i="6"/>
  <c r="F97" i="6"/>
  <c r="D16" i="6"/>
  <c r="E16" i="6"/>
  <c r="C38" i="6"/>
  <c r="B14" i="6"/>
  <c r="C11" i="6"/>
  <c r="B10" i="6"/>
  <c r="H57" i="6" l="1"/>
  <c r="H77" i="6"/>
  <c r="B78" i="6"/>
  <c r="H78" i="6" s="1"/>
  <c r="B18" i="6"/>
  <c r="B19" i="6" s="1"/>
  <c r="B39" i="6"/>
  <c r="F20" i="6"/>
  <c r="F40" i="6"/>
  <c r="H38" i="6"/>
  <c r="E15" i="6"/>
  <c r="E14" i="6"/>
  <c r="D14" i="6"/>
  <c r="E13" i="6"/>
  <c r="D13" i="6"/>
  <c r="E12" i="6"/>
  <c r="D12" i="6"/>
  <c r="E11" i="6"/>
  <c r="D11" i="6"/>
  <c r="H11" i="6" s="1"/>
  <c r="E10" i="6"/>
  <c r="D10" i="6"/>
  <c r="E9" i="6"/>
  <c r="D9" i="6"/>
  <c r="C15" i="6"/>
  <c r="C14" i="6"/>
  <c r="H14" i="6" s="1"/>
  <c r="C13" i="6"/>
  <c r="C12" i="6"/>
  <c r="C10" i="6"/>
  <c r="H10" i="6" s="1"/>
  <c r="C9" i="6"/>
  <c r="H9" i="6" s="1"/>
  <c r="B15" i="6"/>
  <c r="B13" i="6"/>
  <c r="C8" i="9" l="1"/>
  <c r="C9" i="9"/>
  <c r="H12" i="6"/>
  <c r="H13" i="6"/>
  <c r="H15" i="6"/>
  <c r="C16" i="6"/>
  <c r="C17" i="6" l="1"/>
  <c r="C16" i="9"/>
  <c r="H16" i="6"/>
  <c r="C18" i="6"/>
  <c r="C19" i="6" l="1"/>
  <c r="H18" i="6"/>
  <c r="H17" i="6"/>
  <c r="I44" i="13"/>
  <c r="H44" i="13"/>
  <c r="G44" i="13"/>
  <c r="F44" i="13"/>
  <c r="E44" i="13"/>
  <c r="M43" i="13"/>
  <c r="J42" i="13"/>
  <c r="M42" i="13" s="1"/>
  <c r="J41" i="13"/>
  <c r="M41" i="13" s="1"/>
  <c r="J40" i="13"/>
  <c r="M40" i="13" s="1"/>
  <c r="J39" i="13"/>
  <c r="M39" i="13" s="1"/>
  <c r="J38" i="13"/>
  <c r="M38" i="13" s="1"/>
  <c r="J37" i="13"/>
  <c r="M37" i="13" s="1"/>
  <c r="J36" i="13"/>
  <c r="M36" i="13" s="1"/>
  <c r="J35" i="13"/>
  <c r="M35" i="13" s="1"/>
  <c r="J34" i="13"/>
  <c r="M34" i="13" s="1"/>
  <c r="J33" i="13"/>
  <c r="M33" i="13" s="1"/>
  <c r="J32" i="13"/>
  <c r="M32" i="13" s="1"/>
  <c r="J31" i="13"/>
  <c r="M31" i="13" s="1"/>
  <c r="J30" i="13"/>
  <c r="M30" i="13" s="1"/>
  <c r="J29" i="13"/>
  <c r="E28" i="13"/>
  <c r="F28" i="13" s="1"/>
  <c r="G28" i="13" s="1"/>
  <c r="H28" i="13" s="1"/>
  <c r="I28" i="13" s="1"/>
  <c r="H17" i="13"/>
  <c r="I17" i="13" s="1"/>
  <c r="H18" i="13" s="1"/>
  <c r="I18" i="13" s="1"/>
  <c r="H19" i="13" s="1"/>
  <c r="I19" i="13" s="1"/>
  <c r="H20" i="13" s="1"/>
  <c r="I20" i="13" s="1"/>
  <c r="H21" i="13" s="1"/>
  <c r="I21" i="13" s="1"/>
  <c r="J44" i="13" l="1"/>
  <c r="M29" i="13"/>
  <c r="B20" i="6"/>
  <c r="M44" i="13"/>
  <c r="J5" i="10" l="1"/>
  <c r="J18" i="10"/>
  <c r="J17" i="10"/>
  <c r="J16" i="10"/>
  <c r="J15" i="10"/>
  <c r="J14" i="10"/>
  <c r="J9" i="10"/>
  <c r="J8" i="10"/>
  <c r="J7" i="10"/>
  <c r="J6" i="10"/>
  <c r="J10" i="10" l="1"/>
  <c r="J19" i="10"/>
  <c r="H18" i="4"/>
  <c r="H17" i="4"/>
  <c r="H16" i="4"/>
  <c r="H15" i="4"/>
  <c r="H14" i="4"/>
  <c r="H19" i="4" l="1"/>
  <c r="H9" i="4"/>
  <c r="H8" i="4"/>
  <c r="H7" i="4"/>
  <c r="H6" i="4"/>
  <c r="H5" i="4"/>
  <c r="H10" i="4" s="1"/>
  <c r="C19" i="9" l="1"/>
  <c r="C11" i="9"/>
  <c r="D97" i="6" l="1"/>
  <c r="D59" i="6" l="1"/>
  <c r="D78" i="6"/>
  <c r="E19" i="6"/>
  <c r="B40" i="6"/>
  <c r="D40" i="6" l="1"/>
  <c r="H40" i="6" s="1"/>
  <c r="H39" i="6"/>
  <c r="B97" i="6"/>
  <c r="H97" i="6" s="1"/>
  <c r="H96" i="6"/>
  <c r="B59" i="6"/>
  <c r="H59" i="6" s="1"/>
  <c r="H58" i="6"/>
  <c r="D19" i="6"/>
  <c r="H19" i="6" s="1"/>
  <c r="D20" i="6" l="1"/>
  <c r="H2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Caycedo , Margarita</author>
  </authors>
  <commentList>
    <comment ref="B28" authorId="0" shapeId="0" xr:uid="{28ED3F23-BB95-441A-B353-BEABD714E178}">
      <text>
        <r>
          <rPr>
            <sz val="9"/>
            <color indexed="81"/>
            <rFont val="Tahoma"/>
            <family val="2"/>
          </rPr>
          <t xml:space="preserve">Lister les </t>
        </r>
        <r>
          <rPr>
            <b/>
            <sz val="9"/>
            <color indexed="81"/>
            <rFont val="Tahoma"/>
            <family val="2"/>
          </rPr>
          <t>livrables</t>
        </r>
        <r>
          <rPr>
            <sz val="9"/>
            <color indexed="81"/>
            <rFont val="Tahoma"/>
            <family val="2"/>
          </rPr>
          <t xml:space="preserve"> : produit/résultats tangibles nécessaires pour atteindre les objectifs</t>
        </r>
      </text>
    </comment>
    <comment ref="C28" authorId="0" shapeId="0" xr:uid="{F1C1A96A-0C4A-42D1-9048-DCCAEEC09243}">
      <text>
        <r>
          <rPr>
            <sz val="9"/>
            <color indexed="81"/>
            <rFont val="Tahoma"/>
            <family val="2"/>
          </rPr>
          <t>Lister les</t>
        </r>
        <r>
          <rPr>
            <b/>
            <sz val="9"/>
            <color indexed="81"/>
            <rFont val="Tahoma"/>
            <family val="2"/>
          </rPr>
          <t xml:space="preserve"> tâches</t>
        </r>
        <r>
          <rPr>
            <sz val="9"/>
            <color indexed="81"/>
            <rFont val="Tahoma"/>
            <family val="2"/>
          </rPr>
          <t xml:space="preserve"> à accomplir pour matérialiser les livrables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<sst xmlns="http://schemas.openxmlformats.org/spreadsheetml/2006/main" count="315" uniqueCount="158">
  <si>
    <t>Instructions :</t>
  </si>
  <si>
    <t xml:space="preserve">Merci de commencer par le deuxième tableau. Le tableau du budget total se calcule automatiquement. </t>
  </si>
  <si>
    <r>
      <t xml:space="preserve">    A) Saisir les </t>
    </r>
    <r>
      <rPr>
        <b/>
        <sz val="11"/>
        <color theme="1"/>
        <rFont val="Calibri"/>
        <family val="2"/>
        <scheme val="minor"/>
      </rPr>
      <t>dates du projet</t>
    </r>
    <r>
      <rPr>
        <sz val="11"/>
        <color theme="1"/>
        <rFont val="Calibri"/>
        <family val="2"/>
        <scheme val="minor"/>
      </rPr>
      <t xml:space="preserve">. La première année commence à la date de début du projet et se termine le 31 mars suivant. Les années suivantes de ce tableau suivent les années fiscales jusqu’à la dernière année du projet. </t>
    </r>
  </si>
  <si>
    <r>
      <t xml:space="preserve">    B) Compléter tous les </t>
    </r>
    <r>
      <rPr>
        <b/>
        <sz val="11"/>
        <color theme="1"/>
        <rFont val="Calibri"/>
        <family val="2"/>
        <scheme val="minor"/>
      </rPr>
      <t>postes budgétaires</t>
    </r>
    <r>
      <rPr>
        <sz val="11"/>
        <color theme="1"/>
        <rFont val="Calibri"/>
        <family val="2"/>
        <scheme val="minor"/>
      </rPr>
      <t xml:space="preserve"> des tableaux de budget </t>
    </r>
    <r>
      <rPr>
        <b/>
        <sz val="11"/>
        <color theme="1"/>
        <rFont val="Calibri"/>
        <family val="2"/>
        <scheme val="minor"/>
      </rPr>
      <t>annuel</t>
    </r>
    <r>
      <rPr>
        <sz val="11"/>
        <color theme="1"/>
        <rFont val="Calibri"/>
        <family val="2"/>
        <scheme val="minor"/>
      </rPr>
      <t xml:space="preserve"> dans la colonne B</t>
    </r>
  </si>
  <si>
    <t xml:space="preserve">   a.</t>
  </si>
  <si>
    <r>
      <t>h.   Les lignes pour les frais de gestion ont été fixées en fonction des contraintes des financeurs.</t>
    </r>
    <r>
      <rPr>
        <b/>
        <sz val="11"/>
        <rFont val="Calibri"/>
        <family val="2"/>
        <scheme val="minor"/>
      </rPr>
      <t xml:space="preserve"> Les % appliqués sont non négociables. Merci de ne pas les modifier. </t>
    </r>
  </si>
  <si>
    <t>C)      Ne pas oublier de décrire le contenu des postes budgétaires dans la proposition de projet . Par exemple, le nombre et le temps prévu des étudiants, le nombre et les types de déplacements, les matériaux nécéssaires, les contributions externes etc.</t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</si>
  <si>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Se référer à chacune des organisations concernées pour le calcul de la contribution des collaborateurs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</si>
  <si>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Le temps d’implication des chercheurs principaux non couvert par le budget doit être indiqué dans la colonne E.</t>
    </r>
  </si>
  <si>
    <r>
      <t>G)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Remonter au tableau du budget total afin de valider les totaux des lignes 19 et 20. 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</si>
  <si>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 Une fois complété, le budget doit être validé auprès de l’administration de l’université d’attache du chercheur avant d’être envoyé à Ouranos. </t>
    </r>
  </si>
  <si>
    <t>Questions ?</t>
  </si>
  <si>
    <t xml:space="preserve">Proposition Détaillée </t>
  </si>
  <si>
    <t>Sommaire</t>
  </si>
  <si>
    <t>AAAA-MM-JJ</t>
  </si>
  <si>
    <t>Date de début du projet :</t>
  </si>
  <si>
    <t>Date de fin du projet :</t>
  </si>
  <si>
    <t>Budget total</t>
  </si>
  <si>
    <t>Contributions fournies par autres collaborateurs</t>
  </si>
  <si>
    <t>Sous-totaux</t>
  </si>
  <si>
    <t xml:space="preserve">Merci de vous adresser à votre administration universitaire afin de faire valider le budget. </t>
  </si>
  <si>
    <t>Catégorie de dépenses</t>
  </si>
  <si>
    <t>En argent</t>
  </si>
  <si>
    <t>En nature</t>
  </si>
  <si>
    <t>Salaires (y compris les avantages sociaux)</t>
  </si>
  <si>
    <t>Sous-traitance (Services professionnels et techniques ou toute autre contrat)</t>
  </si>
  <si>
    <t>Déplacements (Conférences, travaux sur le terrain, autres relatifs aux travaux)</t>
  </si>
  <si>
    <t>Matériaux et fournitures</t>
  </si>
  <si>
    <t>Diffusion des résultats (frais de publication)</t>
  </si>
  <si>
    <t>Activités de transfert d'informations</t>
  </si>
  <si>
    <t>Autres dépenses*</t>
  </si>
  <si>
    <t>Total partiel</t>
  </si>
  <si>
    <t xml:space="preserve">Gestion / Administration (portion couverte par INAF) </t>
  </si>
  <si>
    <t xml:space="preserve">Gestion / Administration (portion couverte par Ouranos) </t>
  </si>
  <si>
    <t>Sous-totaux par catégorie  de contribution</t>
  </si>
  <si>
    <t>Totaux</t>
  </si>
  <si>
    <t xml:space="preserve">*Précisez la nature des « Autres dépenses » : </t>
  </si>
  <si>
    <t>Date de début (Année fiscale 1) :</t>
  </si>
  <si>
    <t>Date de fin (Année fiscale 1) :</t>
  </si>
  <si>
    <t xml:space="preserve">MERCI DE COMMENCER PAR CE TABLEAU </t>
  </si>
  <si>
    <t>Année fiscale 1</t>
  </si>
  <si>
    <t>Autres dépenses</t>
  </si>
  <si>
    <t>Date de début (Année fiscale 2) :</t>
  </si>
  <si>
    <t>Date de fin (Année fiscale 2) :</t>
  </si>
  <si>
    <t>Année fiscale 2</t>
  </si>
  <si>
    <t>Date de début (Année fiscale 3) :</t>
  </si>
  <si>
    <t>Date de fin (Année fiscale 3) :</t>
  </si>
  <si>
    <t xml:space="preserve">Année fiscale 3: </t>
  </si>
  <si>
    <t>Date de début (Année fiscale 4) :</t>
  </si>
  <si>
    <t>Date de fin (Année fiscale 4) :</t>
  </si>
  <si>
    <t>Année fiscale 4</t>
  </si>
  <si>
    <t>Date de début (Année fiscale 5) :</t>
  </si>
  <si>
    <t>Date de fin (Année fiscale 5) :</t>
  </si>
  <si>
    <t>Année fiscale 5</t>
  </si>
  <si>
    <t>Trimestre fiscal</t>
  </si>
  <si>
    <t>Année fiscale</t>
  </si>
  <si>
    <t>Date début année fiscales</t>
  </si>
  <si>
    <t>Date fin années fiscales</t>
  </si>
  <si>
    <t>Dates</t>
  </si>
  <si>
    <t>T1 - 2021/22</t>
  </si>
  <si>
    <t>T2 - 2021/22</t>
  </si>
  <si>
    <t>T3 - 2021/22</t>
  </si>
  <si>
    <t>T4 - 2021/22</t>
  </si>
  <si>
    <t>T1 - 2022/23</t>
  </si>
  <si>
    <t>T2 - 2022/23</t>
  </si>
  <si>
    <t>T3 - 2022/23</t>
  </si>
  <si>
    <t>T4 - 2022/23</t>
  </si>
  <si>
    <t>T1 - 2023/24</t>
  </si>
  <si>
    <t>T2 - 2023/24</t>
  </si>
  <si>
    <t>T3 - 2023/24</t>
  </si>
  <si>
    <t>T4 - 2023/24</t>
  </si>
  <si>
    <t>T1 - 2024/25</t>
  </si>
  <si>
    <t>T2 - 2024/25</t>
  </si>
  <si>
    <t>T3 - 2024/25</t>
  </si>
  <si>
    <t>T4 - 2024/25</t>
  </si>
  <si>
    <t>T1 - 2025/26</t>
  </si>
  <si>
    <t>T2 - 2025/26</t>
  </si>
  <si>
    <t>T3 - 2025/26</t>
  </si>
  <si>
    <t>T4 - 2025/26</t>
  </si>
  <si>
    <t>T1 - 2026/27</t>
  </si>
  <si>
    <t>T2 - 2026/27</t>
  </si>
  <si>
    <t>T3 - 2026/27</t>
  </si>
  <si>
    <t>T4 - 2026/27</t>
  </si>
  <si>
    <t>T1 - 2027/28</t>
  </si>
  <si>
    <t>T2 - 2027/28</t>
  </si>
  <si>
    <t>T3 - 2027/28</t>
  </si>
  <si>
    <t>T4 - 2027/28</t>
  </si>
  <si>
    <t>T1 - 2028/29</t>
  </si>
  <si>
    <t>T2 - 2028/29</t>
  </si>
  <si>
    <t>T3 - 2028/29</t>
  </si>
  <si>
    <t>T4 - 2028/29</t>
  </si>
  <si>
    <t>T1 - 2029/30</t>
  </si>
  <si>
    <t>T2 - 2029/30</t>
  </si>
  <si>
    <t>T3 - 2029/30</t>
  </si>
  <si>
    <t>T4 - 2029/30</t>
  </si>
  <si>
    <r>
      <t xml:space="preserve">À remplir pour une offre de service (Ouranos vers l'externe) - </t>
    </r>
    <r>
      <rPr>
        <b/>
        <sz val="11"/>
        <color rgb="FFFF0000"/>
        <rFont val="Calibri"/>
        <family val="2"/>
        <scheme val="minor"/>
      </rPr>
      <t>Seulement pour utilisation interne</t>
    </r>
  </si>
  <si>
    <t>Calcul budget main d'oeuvre Ouranos</t>
  </si>
  <si>
    <t>Titre du projet :</t>
  </si>
  <si>
    <t>Responsable du projet :</t>
  </si>
  <si>
    <t>Phase :</t>
  </si>
  <si>
    <t>Années fiscales</t>
  </si>
  <si>
    <t>Du</t>
  </si>
  <si>
    <t>Au</t>
  </si>
  <si>
    <t>Date de début prévue :</t>
  </si>
  <si>
    <t>SVP compléter la partie applicable, en cas contraire indiquez non-applicable ou laissez en blanc</t>
  </si>
  <si>
    <t>Heures/année fiscale</t>
  </si>
  <si>
    <t>Livrables</t>
  </si>
  <si>
    <t>Tâches</t>
  </si>
  <si>
    <t>Personne concernée</t>
  </si>
  <si>
    <t>Total</t>
  </si>
  <si>
    <t>Fonction</t>
  </si>
  <si>
    <t>Taux horaire</t>
  </si>
  <si>
    <t>Valeur totale</t>
  </si>
  <si>
    <t xml:space="preserve">Proposition Brève et Détaillée </t>
  </si>
  <si>
    <t>Résumé des contributions sur la durée du projet</t>
  </si>
  <si>
    <t xml:space="preserve">Distribution des contributions fournies en argent </t>
  </si>
  <si>
    <t>Organisation</t>
  </si>
  <si>
    <t>Montant</t>
  </si>
  <si>
    <t>Ouranos</t>
  </si>
  <si>
    <t>Distribution des contributions fournies en nature</t>
  </si>
  <si>
    <t>**à cacher, seulement remplir par le personnel Ouranos</t>
  </si>
  <si>
    <t>Personnel Ouranos contribué au projet</t>
  </si>
  <si>
    <r>
      <rPr>
        <u/>
        <sz val="9"/>
        <color indexed="10"/>
        <rFont val="Calibri"/>
        <family val="2"/>
      </rPr>
      <t xml:space="preserve">Commentaires: </t>
    </r>
    <r>
      <rPr>
        <sz val="9"/>
        <color indexed="10"/>
        <rFont val="Calibri"/>
        <family val="2"/>
      </rPr>
      <t xml:space="preserve">
Le tableau du personnel contribué par Ouranos est à compléter en collaboration avec le coordonnateur du programme thématique dans lequel s'insère le projet. Ce dernier pourra en effet estimer le montant total équivalent aux nombres d'heures.</t>
    </r>
  </si>
  <si>
    <t>Nom</t>
  </si>
  <si>
    <t>Activité</t>
  </si>
  <si>
    <t>Heures Année 1</t>
  </si>
  <si>
    <t>Heures Année 2</t>
  </si>
  <si>
    <t>Heures Année xx</t>
  </si>
  <si>
    <t>Montant total équivalent ------------------------------------------</t>
  </si>
  <si>
    <t>Personnel des membres d'Ouranos contribué au projet</t>
  </si>
  <si>
    <r>
      <rPr>
        <u/>
        <sz val="9"/>
        <color indexed="10"/>
        <rFont val="Calibri"/>
        <family val="2"/>
      </rPr>
      <t xml:space="preserve">Commentaires:  </t>
    </r>
    <r>
      <rPr>
        <sz val="9"/>
        <color indexed="10"/>
        <rFont val="Calibri"/>
        <family val="2"/>
      </rPr>
      <t xml:space="preserve">
Le tableau du personnel des membres d'Ouranos contribué au projet sert à la déclaration annuelle de contribution des membres aux activités d'Ouranos.</t>
    </r>
  </si>
  <si>
    <t>Liste des membres d'Ouranos: voir https://www.ouranos.ca/ouranos/</t>
  </si>
  <si>
    <t xml:space="preserve">*** à demander dans la proposition directement, enlever d'ici </t>
  </si>
  <si>
    <t>Employés et étudiants contribués</t>
  </si>
  <si>
    <t xml:space="preserve">Activité </t>
  </si>
  <si>
    <t>Total Espèces</t>
  </si>
  <si>
    <t>Total nature</t>
  </si>
  <si>
    <t>Contribution Autre</t>
  </si>
  <si>
    <t>Catégorie</t>
  </si>
  <si>
    <t>Détail</t>
  </si>
  <si>
    <t>Montant Année 1</t>
  </si>
  <si>
    <t>Montant Année 2</t>
  </si>
  <si>
    <t>Montant Année xx</t>
  </si>
  <si>
    <t xml:space="preserve"> </t>
  </si>
  <si>
    <r>
      <t xml:space="preserve">  La ligne </t>
    </r>
    <r>
      <rPr>
        <i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considère tous les coûts reliés au temps des étudiants et les avantages sociaux afférents, à l’exception des bourses MITACS qui doivent être saisie dans autres dépenses en précisant MITACS (en plus de remplir le canevas fourni par MITACS).</t>
    </r>
  </si>
  <si>
    <r>
      <t>b.</t>
    </r>
    <r>
      <rPr>
        <sz val="7"/>
        <color theme="1"/>
        <rFont val="Times New Roman"/>
        <family val="1"/>
      </rPr>
      <t>     </t>
    </r>
    <r>
      <rPr>
        <sz val="11"/>
        <color theme="1"/>
        <rFont val="Calibri"/>
        <family val="2"/>
        <scheme val="minor"/>
      </rPr>
      <t xml:space="preserve">La ligne </t>
    </r>
    <r>
      <rPr>
        <i/>
        <sz val="11"/>
        <color theme="1"/>
        <rFont val="Calibri"/>
        <family val="2"/>
        <scheme val="minor"/>
      </rPr>
      <t>sous-traitance</t>
    </r>
    <r>
      <rPr>
        <sz val="11"/>
        <color theme="1"/>
        <rFont val="Calibri"/>
        <family val="2"/>
        <scheme val="minor"/>
      </rPr>
      <t xml:space="preserve"> comprend les services professionnels et techniques pouvant être facturés.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</si>
  <si>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La ligne </t>
    </r>
    <r>
      <rPr>
        <i/>
        <sz val="11"/>
        <color theme="1"/>
        <rFont val="Calibri"/>
        <family val="2"/>
        <scheme val="minor"/>
      </rPr>
      <t>déplacement</t>
    </r>
    <r>
      <rPr>
        <sz val="11"/>
        <color theme="1"/>
        <rFont val="Calibri"/>
        <family val="2"/>
        <scheme val="minor"/>
      </rPr>
      <t xml:space="preserve"> inclus l’hébergement, les déplacements pour conférence et autres déplacements relatifs aux travaux. Il est très important de bien détailler dans la proposition de projet à quoi le montant indiqué dans la ligne déplacement fait référence.</t>
    </r>
  </si>
  <si>
    <r>
      <t>g.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Calibri"/>
        <family val="2"/>
        <scheme val="minor"/>
      </rPr>
      <t>Les autres dépenses doivent être identifiées dans la case A15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</si>
  <si>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La ligne </t>
    </r>
    <r>
      <rPr>
        <i/>
        <sz val="11"/>
        <color theme="1"/>
        <rFont val="Calibri"/>
        <family val="2"/>
        <scheme val="minor"/>
      </rPr>
      <t>activités de transfert d’informations</t>
    </r>
    <r>
      <rPr>
        <sz val="11"/>
        <color theme="1"/>
        <rFont val="Calibri"/>
        <family val="2"/>
        <scheme val="minor"/>
      </rPr>
      <t xml:space="preserve"> sert à indiquer les montants liés au transfert d’information vers les organises externes.</t>
    </r>
  </si>
  <si>
    <r>
      <t>e.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Calibri"/>
        <family val="2"/>
        <scheme val="minor"/>
      </rPr>
      <t xml:space="preserve">La ligne </t>
    </r>
    <r>
      <rPr>
        <i/>
        <sz val="11"/>
        <color theme="1"/>
        <rFont val="Calibri"/>
        <family val="2"/>
        <scheme val="minor"/>
      </rPr>
      <t>diffusion des résultats</t>
    </r>
    <r>
      <rPr>
        <sz val="11"/>
        <color theme="1"/>
        <rFont val="Calibri"/>
        <family val="2"/>
        <scheme val="minor"/>
      </rPr>
      <t xml:space="preserve"> réfère à tous frais liés à la publication des résultats.</t>
    </r>
  </si>
  <si>
    <r>
      <t>d.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Calibri"/>
        <family val="2"/>
        <scheme val="minor"/>
      </rPr>
      <t xml:space="preserve">La ligne </t>
    </r>
    <r>
      <rPr>
        <i/>
        <sz val="11"/>
        <color theme="1"/>
        <rFont val="Calibri"/>
        <family val="2"/>
        <scheme val="minor"/>
      </rPr>
      <t>matériaux et fourniture</t>
    </r>
    <r>
      <rPr>
        <sz val="11"/>
        <color theme="1"/>
        <rFont val="Calibri"/>
        <family val="2"/>
        <scheme val="minor"/>
      </rPr>
      <t xml:space="preserve"> sert à indiquer les frais nécessaires à la réalisation du projet.</t>
    </r>
  </si>
  <si>
    <r>
      <t>D)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Pour l'évaluation de la contribution en nature d'Ouranos, veuillez contacter adaptation@ouranos.ca </t>
    </r>
  </si>
  <si>
    <t>Si vous avez d’autres questions, veuillez-vous référer à votre interlocuteur Ouranos ou nous les transmettre par courriel : adaptation@ouranos.ca</t>
  </si>
  <si>
    <t>Contributions demandées à Ouranos et au Pôle bioalimentaire (Ulaval)</t>
  </si>
  <si>
    <t>Contributions fournies  par chercheurs principaux et co-chercheurs</t>
  </si>
  <si>
    <r>
      <rPr>
        <b/>
        <u/>
        <sz val="10"/>
        <color indexed="10"/>
        <rFont val="Calibri"/>
        <family val="2"/>
      </rPr>
      <t xml:space="preserve">Commentaires: </t>
    </r>
    <r>
      <rPr>
        <b/>
        <sz val="10"/>
        <color indexed="10"/>
        <rFont val="Calibri"/>
        <family val="2"/>
      </rPr>
      <t xml:space="preserve">
Attention prévoir un rapport d'étape à la fin de chaque année du projet en plus du rapport final</t>
    </r>
    <r>
      <rPr>
        <b/>
        <sz val="10"/>
        <color rgb="FFFF0000"/>
        <rFont val="Calibri"/>
        <family val="2"/>
        <scheme val="minor"/>
      </rPr>
      <t xml:space="preserve"> tel qu'indiqué dans le guide de l'appel</t>
    </r>
  </si>
  <si>
    <t>Pôle bioalimentaire (Ulaval)</t>
  </si>
  <si>
    <t xml:space="preserve">Ajouter des lignes au besoin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</si>
</sst>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_)\ [$$-C0C]_ ;_ * \(#,##0.00\)\ [$$-C0C]_ ;_ * &quot;-&quot;??_)\ [$$-C0C]_ ;_ @_ "/>
    <numFmt numFmtId="165" formatCode="#,##0.00\ [$$-C0C]"/>
    <numFmt numFmtId="166" formatCode="_ * #,##0.00_ \ [$$-C0C]_ ;_ * \-#,##0.00\ \ [$$-C0C]_ ;_ * &quot;-&quot;??_ \ [$$-C0C]_ ;_ @_ "/>
    <numFmt numFmtId="167" formatCode="[$-F800]dddd\,\ mmmm\ dd\,\ yyyy"/>
    <numFmt numFmtId="168" formatCode="#,##0\ [$$-C0C]"/>
    <numFmt numFmtId="169" formatCode="_ * #,##0_)\ [$$-C0C]_ ;_ * \(#,##0\)\ [$$-C0C]_ ;_ * &quot;-&quot;??_)\ [$$-C0C]_ ;_ @_ "/>
  </numFmts>
  <fonts count="4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41">
    <xf numFmtId="0" fontId="0" fillId="0" borderId="0" xfId="0"/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/>
    <xf numFmtId="165" fontId="6" fillId="2" borderId="1" xfId="0" applyNumberFormat="1" applyFont="1" applyFill="1" applyBorder="1" applyAlignment="1">
      <alignment horizontal="right" vertical="center" wrapText="1"/>
    </xf>
    <xf numFmtId="0" fontId="14" fillId="6" borderId="7" xfId="0" applyFont="1" applyFill="1" applyBorder="1" applyAlignment="1">
      <alignment vertical="top"/>
    </xf>
    <xf numFmtId="0" fontId="14" fillId="6" borderId="8" xfId="0" applyFont="1" applyFill="1" applyBorder="1" applyAlignment="1">
      <alignment vertical="top"/>
    </xf>
    <xf numFmtId="0" fontId="14" fillId="7" borderId="7" xfId="0" applyFont="1" applyFill="1" applyBorder="1" applyAlignment="1">
      <alignment vertical="top"/>
    </xf>
    <xf numFmtId="0" fontId="14" fillId="7" borderId="8" xfId="0" applyFont="1" applyFill="1" applyBorder="1" applyAlignment="1">
      <alignment vertical="top"/>
    </xf>
    <xf numFmtId="0" fontId="14" fillId="7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6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/>
    <xf numFmtId="0" fontId="20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/>
    <xf numFmtId="0" fontId="25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9" fillId="0" borderId="0" xfId="53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/>
    <xf numFmtId="0" fontId="18" fillId="0" borderId="2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8" fillId="0" borderId="0" xfId="0" applyFont="1"/>
    <xf numFmtId="0" fontId="18" fillId="0" borderId="1" xfId="0" applyFont="1" applyBorder="1" applyProtection="1">
      <protection locked="0"/>
    </xf>
    <xf numFmtId="0" fontId="16" fillId="0" borderId="0" xfId="0" applyFont="1" applyAlignment="1">
      <alignment horizontal="center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14" fontId="18" fillId="0" borderId="0" xfId="0" applyNumberFormat="1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14" fontId="18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9" fillId="8" borderId="1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0" fillId="6" borderId="11" xfId="0" applyFill="1" applyBorder="1" applyProtection="1">
      <protection locked="0"/>
    </xf>
    <xf numFmtId="43" fontId="0" fillId="0" borderId="11" xfId="54" applyFont="1" applyFill="1" applyBorder="1" applyAlignment="1">
      <alignment vertical="center"/>
    </xf>
    <xf numFmtId="0" fontId="0" fillId="10" borderId="4" xfId="0" applyFill="1" applyBorder="1"/>
    <xf numFmtId="44" fontId="0" fillId="10" borderId="4" xfId="55" applyFont="1" applyFill="1" applyBorder="1" applyAlignment="1">
      <alignment horizontal="left" vertical="center"/>
    </xf>
    <xf numFmtId="0" fontId="0" fillId="6" borderId="12" xfId="0" applyFill="1" applyBorder="1" applyProtection="1">
      <protection locked="0"/>
    </xf>
    <xf numFmtId="43" fontId="0" fillId="0" borderId="12" xfId="54" applyFont="1" applyFill="1" applyBorder="1" applyAlignment="1">
      <alignment vertical="center"/>
    </xf>
    <xf numFmtId="0" fontId="0" fillId="10" borderId="13" xfId="0" applyFill="1" applyBorder="1"/>
    <xf numFmtId="44" fontId="0" fillId="10" borderId="13" xfId="55" applyFont="1" applyFill="1" applyBorder="1"/>
    <xf numFmtId="0" fontId="0" fillId="6" borderId="14" xfId="0" applyFill="1" applyBorder="1" applyProtection="1">
      <protection locked="0"/>
    </xf>
    <xf numFmtId="43" fontId="0" fillId="0" borderId="14" xfId="54" applyFont="1" applyFill="1" applyBorder="1" applyAlignment="1">
      <alignment vertical="center"/>
    </xf>
    <xf numFmtId="0" fontId="0" fillId="10" borderId="5" xfId="0" applyFill="1" applyBorder="1"/>
    <xf numFmtId="44" fontId="0" fillId="10" borderId="5" xfId="55" applyFont="1" applyFill="1" applyBorder="1"/>
    <xf numFmtId="43" fontId="14" fillId="0" borderId="0" xfId="54" applyFont="1"/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0"/>
    </xf>
    <xf numFmtId="0" fontId="0" fillId="0" borderId="0" xfId="0" applyAlignment="1">
      <alignment horizontal="left" vertical="center" indent="5"/>
    </xf>
    <xf numFmtId="0" fontId="36" fillId="0" borderId="0" xfId="0" applyFont="1" applyAlignment="1">
      <alignment horizontal="left" vertical="center" indent="10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37" fillId="0" borderId="0" xfId="0" applyFont="1" applyAlignment="1">
      <alignment horizontal="left" vertical="center" indent="2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quotePrefix="1"/>
    <xf numFmtId="0" fontId="0" fillId="0" borderId="0" xfId="0" quotePrefix="1" applyAlignment="1">
      <alignment horizontal="center" vertical="center"/>
    </xf>
    <xf numFmtId="14" fontId="36" fillId="0" borderId="0" xfId="0" applyNumberFormat="1" applyFont="1"/>
    <xf numFmtId="14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7" fillId="5" borderId="1" xfId="0" applyNumberFormat="1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3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4" fillId="11" borderId="0" xfId="0" applyNumberFormat="1" applyFont="1" applyFill="1" applyAlignment="1" applyProtection="1">
      <alignment horizontal="right" vertical="center"/>
      <protection locked="0"/>
    </xf>
    <xf numFmtId="14" fontId="4" fillId="11" borderId="0" xfId="0" applyNumberFormat="1" applyFont="1" applyFill="1" applyAlignment="1" applyProtection="1">
      <alignment horizontal="left" vertical="center"/>
      <protection locked="0"/>
    </xf>
    <xf numFmtId="14" fontId="4" fillId="11" borderId="0" xfId="0" applyNumberFormat="1" applyFont="1" applyFill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0" fontId="28" fillId="2" borderId="0" xfId="0" applyFont="1" applyFill="1" applyAlignment="1">
      <alignment horizontal="left" vertical="center"/>
    </xf>
    <xf numFmtId="165" fontId="18" fillId="2" borderId="0" xfId="0" applyNumberFormat="1" applyFont="1" applyFill="1"/>
    <xf numFmtId="165" fontId="4" fillId="2" borderId="0" xfId="0" applyNumberFormat="1" applyFont="1" applyFill="1" applyAlignment="1">
      <alignment horizontal="left" vertical="center"/>
    </xf>
    <xf numFmtId="168" fontId="6" fillId="4" borderId="1" xfId="0" applyNumberFormat="1" applyFont="1" applyFill="1" applyBorder="1" applyAlignment="1">
      <alignment horizontal="right" vertical="center" wrapText="1"/>
    </xf>
    <xf numFmtId="168" fontId="6" fillId="5" borderId="1" xfId="0" applyNumberFormat="1" applyFont="1" applyFill="1" applyBorder="1" applyAlignment="1">
      <alignment horizontal="right" vertical="center" wrapText="1"/>
    </xf>
    <xf numFmtId="169" fontId="7" fillId="5" borderId="1" xfId="0" applyNumberFormat="1" applyFont="1" applyFill="1" applyBorder="1" applyAlignment="1">
      <alignment horizontal="lef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8" fontId="7" fillId="4" borderId="1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left" vertical="center" wrapText="1"/>
    </xf>
    <xf numFmtId="0" fontId="21" fillId="2" borderId="0" xfId="0" applyFont="1" applyFill="1"/>
    <xf numFmtId="164" fontId="7" fillId="5" borderId="2" xfId="0" applyNumberFormat="1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9" fontId="7" fillId="5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56">
    <cellStyle name="Lien hypertexte" xfId="1" builtinId="8" hidden="1"/>
    <cellStyle name="Lien hypertexte" xfId="15" builtinId="8" hidden="1"/>
    <cellStyle name="Lien hypertexte" xfId="47" builtinId="8" hidden="1"/>
    <cellStyle name="Lien hypertexte" xfId="45" builtinId="8" hidden="1"/>
    <cellStyle name="Lien hypertexte" xfId="9" builtinId="8" hidden="1"/>
    <cellStyle name="Lien hypertexte" xfId="11" builtinId="8" hidden="1"/>
    <cellStyle name="Lien hypertexte" xfId="17" builtinId="8" hidden="1"/>
    <cellStyle name="Lien hypertexte" xfId="21" builtinId="8" hidden="1"/>
    <cellStyle name="Lien hypertexte" xfId="13" builtinId="8" hidden="1"/>
    <cellStyle name="Lien hypertexte" xfId="3" builtinId="8" hidden="1"/>
    <cellStyle name="Lien hypertexte" xfId="27" builtinId="8" hidden="1"/>
    <cellStyle name="Lien hypertexte" xfId="23" builtinId="8" hidden="1"/>
    <cellStyle name="Lien hypertexte" xfId="41" builtinId="8" hidden="1"/>
    <cellStyle name="Lien hypertexte" xfId="7" builtinId="8" hidden="1"/>
    <cellStyle name="Lien hypertexte" xfId="29" builtinId="8" hidden="1"/>
    <cellStyle name="Lien hypertexte" xfId="5" builtinId="8" hidden="1"/>
    <cellStyle name="Lien hypertexte" xfId="33" builtinId="8" hidden="1"/>
    <cellStyle name="Lien hypertexte" xfId="35" builtinId="8" hidden="1"/>
    <cellStyle name="Lien hypertexte" xfId="31" builtinId="8" hidden="1"/>
    <cellStyle name="Lien hypertexte" xfId="43" builtinId="8" hidden="1"/>
    <cellStyle name="Lien hypertexte" xfId="49" builtinId="8" hidden="1"/>
    <cellStyle name="Lien hypertexte" xfId="39" builtinId="8" hidden="1"/>
    <cellStyle name="Lien hypertexte" xfId="19" builtinId="8" hidden="1"/>
    <cellStyle name="Lien hypertexte" xfId="25" builtinId="8" hidden="1"/>
    <cellStyle name="Lien hypertexte" xfId="37" builtinId="8" hidden="1"/>
    <cellStyle name="Lien hypertexte" xfId="51" builtinId="8" hidden="1"/>
    <cellStyle name="Lien hypertexte" xfId="53" builtinId="8"/>
    <cellStyle name="Lien hypertexte visité" xfId="4" builtinId="9" hidden="1"/>
    <cellStyle name="Lien hypertexte visité" xfId="26" builtinId="9" hidden="1"/>
    <cellStyle name="Lien hypertexte visité" xfId="8" builtinId="9" hidden="1"/>
    <cellStyle name="Lien hypertexte visité" xfId="6" builtinId="9" hidden="1"/>
    <cellStyle name="Lien hypertexte visité" xfId="12" builtinId="9" hidden="1"/>
    <cellStyle name="Lien hypertexte visité" xfId="20" builtinId="9" hidden="1"/>
    <cellStyle name="Lien hypertexte visité" xfId="16" builtinId="9" hidden="1"/>
    <cellStyle name="Lien hypertexte visité" xfId="34" builtinId="9" hidden="1"/>
    <cellStyle name="Lien hypertexte visité" xfId="38" builtinId="9" hidden="1"/>
    <cellStyle name="Lien hypertexte visité" xfId="10" builtinId="9" hidden="1"/>
    <cellStyle name="Lien hypertexte visité" xfId="52" builtinId="9" hidden="1"/>
    <cellStyle name="Lien hypertexte visité" xfId="32" builtinId="9" hidden="1"/>
    <cellStyle name="Lien hypertexte visité" xfId="2" builtinId="9" hidden="1"/>
    <cellStyle name="Lien hypertexte visité" xfId="36" builtinId="9" hidden="1"/>
    <cellStyle name="Lien hypertexte visité" xfId="42" builtinId="9" hidden="1"/>
    <cellStyle name="Lien hypertexte visité" xfId="24" builtinId="9" hidden="1"/>
    <cellStyle name="Lien hypertexte visité" xfId="14" builtinId="9" hidden="1"/>
    <cellStyle name="Lien hypertexte visité" xfId="28" builtinId="9" hidden="1"/>
    <cellStyle name="Lien hypertexte visité" xfId="40" builtinId="9" hidden="1"/>
    <cellStyle name="Lien hypertexte visité" xfId="18" builtinId="9" hidden="1"/>
    <cellStyle name="Lien hypertexte visité" xfId="44" builtinId="9" hidden="1"/>
    <cellStyle name="Lien hypertexte visité" xfId="30" builtinId="9" hidden="1"/>
    <cellStyle name="Lien hypertexte visité" xfId="50" builtinId="9" hidden="1"/>
    <cellStyle name="Lien hypertexte visité" xfId="22" builtinId="9" hidden="1"/>
    <cellStyle name="Lien hypertexte visité" xfId="46" builtinId="9" hidden="1"/>
    <cellStyle name="Lien hypertexte visité" xfId="48" builtinId="9" hidden="1"/>
    <cellStyle name="Milliers 2" xfId="54" xr:uid="{76203C40-46DF-4738-A929-114067C15F84}"/>
    <cellStyle name="Monétaire 2" xfId="55" xr:uid="{C759E4E6-5CD0-4DD2-9B77-C5F54223DD4E}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57156</xdr:colOff>
      <xdr:row>0</xdr:row>
      <xdr:rowOff>66683</xdr:rowOff>
    </xdr:from>
    <xdr:to>
      <xdr:col>1</xdr:col>
      <xdr:colOff>1450664</xdr:colOff>
      <xdr:row>3</xdr:row>
      <xdr:rowOff>133263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8F41A4-5122-4943-97ED-DB8501961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6" y="66683"/>
          <a:ext cx="1393508" cy="619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xt\cifs\PROGRAMMATION\PROCESSUS_CADRES_CANEVAS\04_canevas\proposition-projet\projet-interne\Proposition_projet_interne_ouranos_budget_couran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sob1\Desktop\Modifying\Ouranos%20Document%20Final%20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uranos.sharepoint.com/PROGRAMMATION/TABLEAU_DE_BORD/Tableau%20de%20bord_programmation_derni&#232;re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-Budget détaillé salaires"/>
      <sheetName val="2-Budget total"/>
      <sheetName val="Résumé financement"/>
      <sheetName val="Années+trimestres fiscaux"/>
      <sheetName val="Budget détaillé ODS salaires"/>
      <sheetName val="Données listes déroulantes"/>
    </sheetNames>
    <sheetDataSet>
      <sheetData sheetId="0"/>
      <sheetData sheetId="1"/>
      <sheetData sheetId="2"/>
      <sheetData sheetId="3"/>
      <sheetData sheetId="4">
        <row r="2">
          <cell r="D2">
            <v>44651</v>
          </cell>
          <cell r="E2">
            <v>44287</v>
          </cell>
          <cell r="F2">
            <v>44377</v>
          </cell>
        </row>
        <row r="3">
          <cell r="D3">
            <v>44651</v>
          </cell>
          <cell r="E3">
            <v>44378</v>
          </cell>
          <cell r="F3">
            <v>44469</v>
          </cell>
        </row>
        <row r="4">
          <cell r="D4">
            <v>44651</v>
          </cell>
          <cell r="E4">
            <v>44470</v>
          </cell>
          <cell r="F4">
            <v>44561</v>
          </cell>
        </row>
        <row r="5">
          <cell r="D5">
            <v>44651</v>
          </cell>
          <cell r="E5">
            <v>44562</v>
          </cell>
          <cell r="F5">
            <v>44651</v>
          </cell>
        </row>
        <row r="6">
          <cell r="D6">
            <v>45016</v>
          </cell>
          <cell r="E6">
            <v>44652</v>
          </cell>
          <cell r="F6">
            <v>44742</v>
          </cell>
        </row>
        <row r="7">
          <cell r="D7">
            <v>45016</v>
          </cell>
          <cell r="E7">
            <v>44743</v>
          </cell>
          <cell r="F7">
            <v>44834</v>
          </cell>
        </row>
        <row r="8">
          <cell r="D8">
            <v>45016</v>
          </cell>
          <cell r="E8">
            <v>44835</v>
          </cell>
          <cell r="F8">
            <v>44926</v>
          </cell>
        </row>
        <row r="9">
          <cell r="D9">
            <v>45016</v>
          </cell>
          <cell r="E9">
            <v>44927</v>
          </cell>
          <cell r="F9">
            <v>45016</v>
          </cell>
        </row>
        <row r="10">
          <cell r="D10">
            <v>45382</v>
          </cell>
          <cell r="E10">
            <v>45017</v>
          </cell>
          <cell r="F10">
            <v>45107</v>
          </cell>
        </row>
        <row r="11">
          <cell r="D11">
            <v>45382</v>
          </cell>
          <cell r="E11">
            <v>45108</v>
          </cell>
          <cell r="F11">
            <v>45199</v>
          </cell>
        </row>
        <row r="12">
          <cell r="D12">
            <v>45382</v>
          </cell>
          <cell r="E12">
            <v>45200</v>
          </cell>
          <cell r="F12">
            <v>45291</v>
          </cell>
        </row>
        <row r="13">
          <cell r="D13">
            <v>45382</v>
          </cell>
          <cell r="E13">
            <v>45292</v>
          </cell>
          <cell r="F13">
            <v>45382</v>
          </cell>
        </row>
        <row r="14">
          <cell r="D14">
            <v>45747</v>
          </cell>
          <cell r="E14">
            <v>45383</v>
          </cell>
          <cell r="F14">
            <v>45473</v>
          </cell>
        </row>
        <row r="15">
          <cell r="D15">
            <v>45747</v>
          </cell>
          <cell r="E15">
            <v>45474</v>
          </cell>
          <cell r="F15">
            <v>45565</v>
          </cell>
        </row>
        <row r="16">
          <cell r="D16">
            <v>45747</v>
          </cell>
          <cell r="E16">
            <v>45566</v>
          </cell>
          <cell r="F16">
            <v>45657</v>
          </cell>
        </row>
        <row r="17">
          <cell r="D17">
            <v>45747</v>
          </cell>
          <cell r="E17">
            <v>45658</v>
          </cell>
          <cell r="F17">
            <v>45747</v>
          </cell>
        </row>
        <row r="18">
          <cell r="D18">
            <v>46112</v>
          </cell>
          <cell r="E18">
            <v>45748</v>
          </cell>
          <cell r="F18">
            <v>45838</v>
          </cell>
        </row>
        <row r="19">
          <cell r="D19">
            <v>46112</v>
          </cell>
          <cell r="E19">
            <v>45839</v>
          </cell>
          <cell r="F19">
            <v>45930</v>
          </cell>
        </row>
        <row r="20">
          <cell r="D20">
            <v>46112</v>
          </cell>
          <cell r="E20">
            <v>45931</v>
          </cell>
          <cell r="F20">
            <v>46022</v>
          </cell>
        </row>
        <row r="21">
          <cell r="D21">
            <v>46112</v>
          </cell>
          <cell r="E21">
            <v>46023</v>
          </cell>
          <cell r="F21">
            <v>46112</v>
          </cell>
        </row>
        <row r="22">
          <cell r="D22">
            <v>46477</v>
          </cell>
          <cell r="E22">
            <v>46113</v>
          </cell>
          <cell r="F22">
            <v>46203</v>
          </cell>
        </row>
        <row r="23">
          <cell r="D23">
            <v>46477</v>
          </cell>
          <cell r="E23">
            <v>46204</v>
          </cell>
          <cell r="F23">
            <v>46295</v>
          </cell>
        </row>
        <row r="24">
          <cell r="D24">
            <v>46477</v>
          </cell>
          <cell r="E24">
            <v>46296</v>
          </cell>
          <cell r="F24">
            <v>46387</v>
          </cell>
        </row>
        <row r="25">
          <cell r="D25">
            <v>46477</v>
          </cell>
          <cell r="E25">
            <v>46388</v>
          </cell>
          <cell r="F25">
            <v>46477</v>
          </cell>
        </row>
        <row r="26">
          <cell r="D26">
            <v>46843</v>
          </cell>
          <cell r="E26">
            <v>46478</v>
          </cell>
          <cell r="F26">
            <v>46568</v>
          </cell>
        </row>
        <row r="27">
          <cell r="D27">
            <v>46843</v>
          </cell>
          <cell r="E27">
            <v>46569</v>
          </cell>
          <cell r="F27">
            <v>46660</v>
          </cell>
        </row>
        <row r="28">
          <cell r="D28">
            <v>46843</v>
          </cell>
          <cell r="E28">
            <v>46661</v>
          </cell>
          <cell r="F28">
            <v>46752</v>
          </cell>
        </row>
        <row r="29">
          <cell r="D29">
            <v>46843</v>
          </cell>
          <cell r="E29">
            <v>46753</v>
          </cell>
          <cell r="F29">
            <v>46843</v>
          </cell>
        </row>
      </sheetData>
      <sheetData sheetId="5"/>
      <sheetData sheetId="6">
        <row r="3">
          <cell r="L3" t="str">
            <v>Coordination</v>
          </cell>
          <cell r="O3" t="str">
            <v>Agnès Rossignol</v>
          </cell>
        </row>
        <row r="4">
          <cell r="L4" t="str">
            <v>Analyse économique</v>
          </cell>
          <cell r="O4" t="str">
            <v>Alain Bourque</v>
          </cell>
        </row>
        <row r="5">
          <cell r="L5" t="str">
            <v>Science du climat</v>
          </cell>
          <cell r="O5" t="str">
            <v>Alexandre Marchand-Thériault</v>
          </cell>
        </row>
        <row r="6">
          <cell r="L6" t="str">
            <v>Mobilisation</v>
          </cell>
          <cell r="O6" t="str">
            <v>Alexandrine Bisaillon</v>
          </cell>
        </row>
        <row r="7">
          <cell r="O7" t="str">
            <v>Anabelle Lamy</v>
          </cell>
        </row>
        <row r="8">
          <cell r="O8" t="str">
            <v>Angelica Alberti-Dufort</v>
          </cell>
        </row>
        <row r="9">
          <cell r="O9" t="str">
            <v>Anne Blondlot</v>
          </cell>
        </row>
        <row r="10">
          <cell r="O10" t="str">
            <v>Anne Debrandandère</v>
          </cell>
        </row>
        <row r="11">
          <cell r="O11" t="str">
            <v>Anne Frigon</v>
          </cell>
        </row>
        <row r="12">
          <cell r="O12" t="str">
            <v xml:space="preserve">Anne-Marie  Bégin </v>
          </cell>
        </row>
        <row r="13">
          <cell r="O13" t="str">
            <v>Biljana Music</v>
          </cell>
        </row>
        <row r="14">
          <cell r="O14" t="str">
            <v>Caroline Larrivée</v>
          </cell>
        </row>
        <row r="15">
          <cell r="O15" t="str">
            <v>Catherine Schick</v>
          </cell>
        </row>
        <row r="16">
          <cell r="O16" t="str">
            <v>Chantal Quintin</v>
          </cell>
        </row>
        <row r="17">
          <cell r="O17" t="str">
            <v>Christian Jauvin</v>
          </cell>
        </row>
        <row r="18">
          <cell r="O18" t="str">
            <v>David Huard</v>
          </cell>
        </row>
        <row r="19">
          <cell r="L19" t="str">
            <v>Employé Ouranos</v>
          </cell>
          <cell r="O19" t="str">
            <v>Diane Chaumont</v>
          </cell>
        </row>
        <row r="20">
          <cell r="L20" t="str">
            <v>À definir</v>
          </cell>
          <cell r="O20" t="str">
            <v>Dominique Paquin</v>
          </cell>
        </row>
        <row r="21">
          <cell r="O21" t="str">
            <v>Émilie Bresson</v>
          </cell>
        </row>
        <row r="22">
          <cell r="O22" t="str">
            <v>Gabriel Rondeau-Genesse</v>
          </cell>
        </row>
        <row r="23">
          <cell r="L23" t="str">
            <v>Analyse socio-économiques</v>
          </cell>
          <cell r="O23" t="str">
            <v>Hélène Côté</v>
          </cell>
        </row>
        <row r="24">
          <cell r="L24" t="str">
            <v>Autres</v>
          </cell>
          <cell r="O24" t="str">
            <v>Isabelle Charron</v>
          </cell>
        </row>
        <row r="25">
          <cell r="L25" t="str">
            <v>Coordonateurs</v>
          </cell>
          <cell r="O25" t="str">
            <v>Léa Crevier-Lapointe</v>
          </cell>
        </row>
        <row r="26">
          <cell r="L26" t="str">
            <v>Mobilisation des connaissances</v>
          </cell>
          <cell r="O26" t="str">
            <v>Long Vu</v>
          </cell>
        </row>
        <row r="27">
          <cell r="L27" t="str">
            <v>Sc-Chercheur</v>
          </cell>
          <cell r="O27" t="str">
            <v>Louis-Philippe  Caron</v>
          </cell>
        </row>
        <row r="28">
          <cell r="L28" t="str">
            <v>Sc-Responsable</v>
          </cell>
          <cell r="O28" t="str">
            <v>Marco Braun</v>
          </cell>
        </row>
        <row r="29">
          <cell r="L29" t="str">
            <v>Sc-Technique</v>
          </cell>
          <cell r="O29" t="str">
            <v>Marie-Anta Diop</v>
          </cell>
        </row>
        <row r="30">
          <cell r="O30" t="str">
            <v>Martin Leduc</v>
          </cell>
        </row>
        <row r="31">
          <cell r="O31" t="str">
            <v>Michel Giguère</v>
          </cell>
        </row>
        <row r="32">
          <cell r="O32" t="str">
            <v>Mohammad Bizhanimanzar</v>
          </cell>
        </row>
        <row r="33">
          <cell r="O33" t="str">
            <v>Mourad Labassi</v>
          </cell>
        </row>
        <row r="34">
          <cell r="O34" t="str">
            <v>Nathalie Bleau</v>
          </cell>
        </row>
        <row r="35">
          <cell r="O35" t="str">
            <v>Olivier  Asselin</v>
          </cell>
        </row>
        <row r="36">
          <cell r="O36" t="str">
            <v>Pascal Bourgault</v>
          </cell>
        </row>
        <row r="37">
          <cell r="O37" t="str">
            <v>Patrick Grenier</v>
          </cell>
        </row>
        <row r="38">
          <cell r="O38" t="str">
            <v>Raphaël Desjardins</v>
          </cell>
        </row>
        <row r="39">
          <cell r="O39" t="str">
            <v>Sonia Hachem</v>
          </cell>
        </row>
        <row r="40">
          <cell r="O40" t="str">
            <v>Sophie Maccario</v>
          </cell>
        </row>
        <row r="41">
          <cell r="O41" t="str">
            <v>Stéphanie Bleau</v>
          </cell>
        </row>
        <row r="42">
          <cell r="O42" t="str">
            <v>Travis Logan</v>
          </cell>
        </row>
        <row r="43">
          <cell r="O43" t="str">
            <v>Trevor Smith</v>
          </cell>
        </row>
        <row r="44">
          <cell r="O44" t="str">
            <v>Ursule Boyer-Villemaire</v>
          </cell>
        </row>
        <row r="45">
          <cell r="O45" t="str">
            <v>Yannick Rousseau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Table des matières"/>
      <sheetName val="Onglet explicatif"/>
      <sheetName val="Portrait programmation"/>
      <sheetName val="Suivi eng. esp."/>
      <sheetName val="Res. hydriques"/>
      <sheetName val="Recherche et expertise"/>
      <sheetName val="Simulations climatiques"/>
      <sheetName val="Analyse hydrologique"/>
      <sheetName val="Analyse climatique"/>
      <sheetName val="Analyse énergétique"/>
      <sheetName val="Scénarios"/>
      <sheetName val="Res. énergétiques"/>
      <sheetName val="Env.nordique"/>
      <sheetName val="Res. forestières"/>
      <sheetName val="Env. maritime"/>
      <sheetName val="Agriculture"/>
      <sheetName val="Env. bâti."/>
      <sheetName val="Santé"/>
      <sheetName val="Tourisme"/>
      <sheetName val="Écosys. et bio"/>
      <sheetName val="Enjeux transversaux"/>
      <sheetName val="Coord. int."/>
      <sheetName val="Coop internationale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Féd 1</v>
          </cell>
          <cell r="B3" t="str">
            <v>Prov 1</v>
          </cell>
        </row>
        <row r="4">
          <cell r="A4" t="str">
            <v>Féd 2</v>
          </cell>
          <cell r="B4" t="str">
            <v>Prov 2</v>
          </cell>
        </row>
        <row r="5">
          <cell r="A5" t="str">
            <v>Féd 3</v>
          </cell>
          <cell r="B5" t="str">
            <v>Prov 3</v>
          </cell>
        </row>
        <row r="6">
          <cell r="A6" t="str">
            <v>Féd 4</v>
          </cell>
          <cell r="B6" t="str">
            <v>Prov 4</v>
          </cell>
        </row>
        <row r="7">
          <cell r="A7" t="str">
            <v>Féd 5</v>
          </cell>
          <cell r="B7" t="str">
            <v>Prov 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 avant d'utiliser"/>
      <sheetName val="MENU"/>
      <sheetName val="BD-Fiche projet"/>
      <sheetName val="Fonds&amp;Livrables"/>
      <sheetName val="BD-Livrables"/>
      <sheetName val="Trimestres fiscaux"/>
      <sheetName val="BD-Budget"/>
      <sheetName val="BD-Affectations"/>
      <sheetName val="TCD budget 2020-2021"/>
      <sheetName val="TCD engagements 2021-2022"/>
      <sheetName val="TCD engagements 2022-2023"/>
      <sheetName val="TCD engagements 2023-2024"/>
      <sheetName val="TCD budget 2019-2020"/>
      <sheetName val="Réf. fonds 2019-2020"/>
      <sheetName val="Calcul Engagement"/>
      <sheetName val="PACC 2021-2022"/>
      <sheetName val="Effet de Levier"/>
      <sheetName val="Fiche par projet"/>
      <sheetName val="Fiche de projet"/>
      <sheetName val="Calcul Engagement1"/>
      <sheetName val="Tableau de Bord"/>
      <sheetName val="Tableau de Bord Annuel"/>
      <sheetName val="Tableau de Bord Trimestriel"/>
      <sheetName val="ORNS VS Partenaire"/>
      <sheetName val="Tableau temporel"/>
      <sheetName val="Valeur projets Actifs"/>
      <sheetName val="Nbre Chercheurs"/>
      <sheetName val="Tableau de bord_programmation_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umelle , Elia" id="{FE728EC2-D06C-4D1D-A5DC-12FF4CC527FE}" userId="S::elipau1@ouranos.ca::fcb1b14f-809d-4619-9ddc-e754100baff9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4-02-22T21:41:44.52" personId="{FE728EC2-D06C-4D1D-A5DC-12FF4CC527FE}" id="{999FB757-F1E4-411F-A8AA-ED7827B1F001}">
    <text>Pourquoi dire commencer alors qu'on ne touche que cet onglet finalement ?</text>
  </threadedComment>
  <threadedComment ref="B8" dT="2024-02-22T21:42:04.42" personId="{FE728EC2-D06C-4D1D-A5DC-12FF4CC527FE}" id="{45878307-11C8-4C4E-9B9E-892788116FC4}" parentId="{999FB757-F1E4-411F-A8AA-ED7827B1F001}">
    <text>Rappeler de ne pas toucher à l'onglet résumé, simplement à consulter</text>
  </threadedComment>
  <threadedComment ref="C12" dT="2024-02-22T21:33:52.55" personId="{FE728EC2-D06C-4D1D-A5DC-12FF4CC527FE}" id="{12177C24-FB19-4CAF-B19E-FE1CED3D2F67}">
    <text>Mettre le nom de la ligne en Italique ou en format différencié</text>
  </threadedComment>
  <threadedComment ref="C22" dT="2024-02-22T21:34:54.05" personId="{FE728EC2-D06C-4D1D-A5DC-12FF4CC527FE}" id="{34081748-8E42-41E9-850A-23626CA6D7F0}">
    <text>Léger détail mais il n'y a pas de point s aux phrases D et E</text>
  </threadedComment>
  <threadedComment ref="B30" dT="2024-02-22T21:35:29.80" personId="{FE728EC2-D06C-4D1D-A5DC-12FF4CC527FE}" id="{3827D6F2-DD0B-4728-BA77-446A489EF875}">
    <text>Un seul C à interlocuteur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20" dT="2024-02-22T21:40:40.81" personId="{FE728EC2-D06C-4D1D-A5DC-12FF4CC527FE}" id="{0C68BF33-3320-4623-8B4E-60A64E711AFA}">
    <text>Rappeler le budget maximum ?</text>
  </threadedComment>
  <threadedComment ref="B27" dT="2024-02-22T19:26:23.34" personId="{FE728EC2-D06C-4D1D-A5DC-12FF4CC527FE}" id="{D863463D-B824-43B2-AE59-B96B60F94992}">
    <text>Pôle bioalimentaire et pas ULaval</text>
  </threadedComment>
  <threadedComment ref="D27" dT="2024-02-22T21:37:38.79" personId="{FE728EC2-D06C-4D1D-A5DC-12FF4CC527FE}" id="{01F52821-F354-4543-A7BE-BE3D4C5EC748}">
    <text xml:space="preserve">Dans la proposition détaillée: chercheur/ses principaux et co-chercheurs </text>
  </threadedComment>
  <threadedComment ref="J27" dT="2024-02-22T21:38:15.45" personId="{FE728EC2-D06C-4D1D-A5DC-12FF4CC527FE}" id="{A2D944C8-1666-4A70-AE4B-D2DC8EED9DFF}">
    <text>Ajouter Comme indiqué dans le guide...</text>
  </threadedComment>
  <threadedComment ref="B29" dT="2024-02-22T21:39:24.13" personId="{FE728EC2-D06C-4D1D-A5DC-12FF4CC527FE}" id="{3953C232-919A-4979-B4B0-302AECE9486E}">
    <text xml:space="preserve">Je ne peux pas voir les formules ni modifier le classeur </text>
  </threadedComment>
  <threadedComment ref="A37" dT="2024-02-22T21:38:56.02" personId="{FE728EC2-D06C-4D1D-A5DC-12FF4CC527FE}" id="{919F1CEC-3C47-448A-8136-B568A62740FA}">
    <text>Mettre ces deux lignes en rouge et renotifier ici de ne pas y toucher</text>
  </threadedComment>
  <threadedComment ref="A84" dT="2024-02-22T21:40:23.55" personId="{FE728EC2-D06C-4D1D-A5DC-12FF4CC527FE}" id="{947CB10B-A4BE-40DB-B87D-53FD5AC4540B}">
    <text>Durée maximale des projets 3 ans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8" dT="2024-02-22T21:42:16.38" personId="{FE728EC2-D06C-4D1D-A5DC-12FF4CC527FE}" id="{0FFD48D1-8AC1-4F82-9F49-0B90D680A846}">
    <text>Pôle 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A16C-5798-4C0D-AC14-7021A84F24B7}">
  <dimension ref="B5:N39"/>
  <sheetViews>
    <sheetView showGridLines="0" workbookViewId="0">
      <selection activeCell="K9" sqref="K9"/>
    </sheetView>
  </sheetViews>
  <sheetFormatPr baseColWidth="10" defaultColWidth="11.42578125" defaultRowHeight="15" x14ac:dyDescent="0.25"/>
  <cols>
    <col min="1" max="1" width="4.140625" style="78" customWidth="1"/>
    <col min="2" max="16384" width="11.42578125" style="78"/>
  </cols>
  <sheetData>
    <row r="5" spans="2:12" x14ac:dyDescent="0.25">
      <c r="B5" s="79" t="s">
        <v>0</v>
      </c>
    </row>
    <row r="6" spans="2:12" x14ac:dyDescent="0.25">
      <c r="B6" s="80"/>
    </row>
    <row r="7" spans="2:12" x14ac:dyDescent="0.25">
      <c r="B7" s="81" t="s">
        <v>1</v>
      </c>
    </row>
    <row r="8" spans="2:12" x14ac:dyDescent="0.25">
      <c r="B8" s="81"/>
    </row>
    <row r="9" spans="2:12" ht="26.25" customHeight="1" x14ac:dyDescent="0.25">
      <c r="B9" s="81" t="s">
        <v>2</v>
      </c>
    </row>
    <row r="10" spans="2:12" ht="26.25" customHeight="1" x14ac:dyDescent="0.25">
      <c r="B10" s="78" t="s">
        <v>3</v>
      </c>
    </row>
    <row r="11" spans="2:12" ht="15.95" customHeight="1" x14ac:dyDescent="0.25">
      <c r="B11" s="114" t="s">
        <v>4</v>
      </c>
      <c r="C11" s="78" t="s">
        <v>144</v>
      </c>
    </row>
    <row r="12" spans="2:12" x14ac:dyDescent="0.25">
      <c r="B12" s="82" t="s">
        <v>145</v>
      </c>
      <c r="L12" s="83"/>
    </row>
    <row r="13" spans="2:12" x14ac:dyDescent="0.25">
      <c r="B13" s="82" t="s">
        <v>146</v>
      </c>
      <c r="L13" s="83"/>
    </row>
    <row r="14" spans="2:12" x14ac:dyDescent="0.25">
      <c r="B14" s="82" t="s">
        <v>150</v>
      </c>
      <c r="L14" s="83"/>
    </row>
    <row r="15" spans="2:12" x14ac:dyDescent="0.25">
      <c r="B15" s="82" t="s">
        <v>149</v>
      </c>
      <c r="L15" s="83"/>
    </row>
    <row r="16" spans="2:12" x14ac:dyDescent="0.25">
      <c r="B16" s="82" t="s">
        <v>148</v>
      </c>
      <c r="L16" s="83"/>
    </row>
    <row r="17" spans="2:12" x14ac:dyDescent="0.25">
      <c r="B17" s="82" t="s">
        <v>147</v>
      </c>
      <c r="L17" s="83"/>
    </row>
    <row r="18" spans="2:12" x14ac:dyDescent="0.25">
      <c r="B18" s="84" t="s">
        <v>5</v>
      </c>
      <c r="C18" s="85"/>
      <c r="L18" s="83"/>
    </row>
    <row r="19" spans="2:12" x14ac:dyDescent="0.25">
      <c r="L19" s="83"/>
    </row>
    <row r="20" spans="2:12" x14ac:dyDescent="0.25">
      <c r="B20" s="87" t="s">
        <v>6</v>
      </c>
      <c r="L20" s="83"/>
    </row>
    <row r="21" spans="2:12" x14ac:dyDescent="0.25">
      <c r="B21" s="87"/>
      <c r="L21" s="83"/>
    </row>
    <row r="22" spans="2:12" x14ac:dyDescent="0.25">
      <c r="B22" s="88" t="s">
        <v>151</v>
      </c>
      <c r="K22" s="85"/>
      <c r="L22" s="83"/>
    </row>
    <row r="23" spans="2:12" x14ac:dyDescent="0.25">
      <c r="B23" s="88"/>
      <c r="L23" s="83"/>
    </row>
    <row r="24" spans="2:12" x14ac:dyDescent="0.25">
      <c r="B24" s="87" t="s">
        <v>7</v>
      </c>
      <c r="L24" s="83"/>
    </row>
    <row r="25" spans="2:12" x14ac:dyDescent="0.25">
      <c r="B25" s="87"/>
      <c r="L25" s="83"/>
    </row>
    <row r="26" spans="2:12" x14ac:dyDescent="0.25">
      <c r="B26" s="87" t="s">
        <v>8</v>
      </c>
      <c r="L26" s="83"/>
    </row>
    <row r="27" spans="2:12" x14ac:dyDescent="0.25">
      <c r="B27" s="87"/>
      <c r="L27" s="83"/>
    </row>
    <row r="28" spans="2:12" x14ac:dyDescent="0.25">
      <c r="B28" s="87" t="s">
        <v>9</v>
      </c>
      <c r="L28" s="83"/>
    </row>
    <row r="29" spans="2:12" x14ac:dyDescent="0.25">
      <c r="B29" s="87"/>
      <c r="L29" s="83"/>
    </row>
    <row r="30" spans="2:12" x14ac:dyDescent="0.25">
      <c r="B30" s="87" t="s">
        <v>10</v>
      </c>
    </row>
    <row r="31" spans="2:12" x14ac:dyDescent="0.25">
      <c r="B31" s="87"/>
    </row>
    <row r="32" spans="2:12" x14ac:dyDescent="0.25">
      <c r="B32" s="86" t="s">
        <v>11</v>
      </c>
    </row>
    <row r="33" spans="2:14" x14ac:dyDescent="0.25">
      <c r="B33" s="78" t="s">
        <v>152</v>
      </c>
      <c r="N33" s="85"/>
    </row>
    <row r="38" spans="2:14" x14ac:dyDescent="0.25">
      <c r="B38" s="86"/>
    </row>
    <row r="39" spans="2:14" x14ac:dyDescent="0.25">
      <c r="B39" s="86"/>
    </row>
  </sheetData>
  <sheetProtection algorithmName="SHA-512" hashValue="dtL+9kEpQ7z2JXTuW9m/jlZFZfXlbRFDt3JQ54Bj2fhB9KQ9NJnAVMtANNCn5lsgfBmm3ReNUBDuHlD0qDGY6g==" saltValue="g4cr9Dzyi+q8d71rzk28hg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16"/>
  <sheetViews>
    <sheetView showGridLines="0" tabSelected="1" zoomScale="110" zoomScaleNormal="110" workbookViewId="0">
      <selection activeCell="B18" sqref="B18"/>
    </sheetView>
  </sheetViews>
  <sheetFormatPr baseColWidth="10" defaultColWidth="11.42578125" defaultRowHeight="15" x14ac:dyDescent="0.25"/>
  <cols>
    <col min="1" max="1" width="70.5703125" style="78" bestFit="1" customWidth="1"/>
    <col min="2" max="2" width="14.140625" style="78" customWidth="1"/>
    <col min="3" max="3" width="13.140625" style="78" customWidth="1"/>
    <col min="4" max="4" width="11.42578125" style="78" customWidth="1"/>
    <col min="5" max="5" width="12.28515625" style="78" customWidth="1"/>
    <col min="6" max="6" width="13" style="78" customWidth="1"/>
    <col min="7" max="7" width="11.5703125" style="78" customWidth="1"/>
    <col min="8" max="8" width="17.42578125" style="78" customWidth="1"/>
    <col min="9" max="9" width="20.7109375" style="78" customWidth="1"/>
    <col min="10" max="14" width="11.42578125" style="78"/>
    <col min="15" max="45" width="11.42578125" style="103"/>
    <col min="46" max="16384" width="11.42578125" style="78"/>
  </cols>
  <sheetData>
    <row r="1" spans="1:45" s="99" customFormat="1" ht="18.75" customHeight="1" thickBot="1" x14ac:dyDescent="0.3">
      <c r="A1" s="98" t="s">
        <v>12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45" s="86" customFormat="1" ht="18.75" customHeight="1" x14ac:dyDescent="0.25"/>
    <row r="3" spans="1:45" x14ac:dyDescent="0.25">
      <c r="A3" s="13" t="s">
        <v>13</v>
      </c>
      <c r="B3" s="101" t="s">
        <v>14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45" x14ac:dyDescent="0.25">
      <c r="A4" s="102" t="s">
        <v>15</v>
      </c>
      <c r="B4" s="115"/>
      <c r="C4" s="10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45" x14ac:dyDescent="0.25">
      <c r="A5" s="102" t="s">
        <v>16</v>
      </c>
      <c r="B5" s="116"/>
      <c r="C5" s="104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45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45" ht="41.25" customHeight="1" x14ac:dyDescent="0.25">
      <c r="A7" s="1" t="s">
        <v>17</v>
      </c>
      <c r="B7" s="132" t="s">
        <v>153</v>
      </c>
      <c r="C7" s="133"/>
      <c r="D7" s="132" t="s">
        <v>154</v>
      </c>
      <c r="E7" s="133"/>
      <c r="F7" s="132" t="s">
        <v>18</v>
      </c>
      <c r="G7" s="133"/>
      <c r="H7" s="105" t="s">
        <v>19</v>
      </c>
      <c r="I7" s="102"/>
      <c r="J7" s="135" t="s">
        <v>20</v>
      </c>
      <c r="K7" s="135"/>
      <c r="L7" s="135"/>
      <c r="M7" s="135"/>
      <c r="N7" s="135"/>
    </row>
    <row r="8" spans="1:45" x14ac:dyDescent="0.25">
      <c r="A8" s="18" t="s">
        <v>21</v>
      </c>
      <c r="B8" s="106" t="s">
        <v>22</v>
      </c>
      <c r="C8" s="105" t="s">
        <v>23</v>
      </c>
      <c r="D8" s="105" t="s">
        <v>22</v>
      </c>
      <c r="E8" s="105" t="s">
        <v>23</v>
      </c>
      <c r="F8" s="105" t="s">
        <v>22</v>
      </c>
      <c r="G8" s="105" t="s">
        <v>23</v>
      </c>
      <c r="H8" s="105"/>
      <c r="I8" s="102"/>
      <c r="J8" s="135"/>
      <c r="K8" s="135"/>
      <c r="L8" s="135"/>
      <c r="M8" s="135"/>
      <c r="N8" s="135"/>
    </row>
    <row r="9" spans="1:45" x14ac:dyDescent="0.25">
      <c r="A9" s="19" t="s">
        <v>24</v>
      </c>
      <c r="B9" s="123">
        <f t="shared" ref="B9:G15" si="0">B29+B48+B67+B86+B105</f>
        <v>0</v>
      </c>
      <c r="C9" s="123">
        <f t="shared" si="0"/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  <c r="H9" s="97">
        <f>SUM(B9:G9)</f>
        <v>0</v>
      </c>
      <c r="I9" s="102"/>
      <c r="J9" s="135"/>
      <c r="K9" s="135"/>
      <c r="L9" s="135"/>
      <c r="M9" s="135"/>
      <c r="N9" s="135"/>
    </row>
    <row r="10" spans="1:45" x14ac:dyDescent="0.25">
      <c r="A10" s="36" t="s">
        <v>25</v>
      </c>
      <c r="B10" s="123">
        <f t="shared" si="0"/>
        <v>0</v>
      </c>
      <c r="C10" s="123">
        <f t="shared" si="0"/>
        <v>0</v>
      </c>
      <c r="D10" s="123">
        <f t="shared" si="0"/>
        <v>0</v>
      </c>
      <c r="E10" s="123">
        <f t="shared" si="0"/>
        <v>0</v>
      </c>
      <c r="F10" s="123">
        <f t="shared" si="0"/>
        <v>0</v>
      </c>
      <c r="G10" s="123">
        <f t="shared" si="0"/>
        <v>0</v>
      </c>
      <c r="H10" s="97">
        <f t="shared" ref="H10:H16" si="1">SUM(B10:G10)</f>
        <v>0</v>
      </c>
      <c r="I10" s="102"/>
      <c r="J10" s="135"/>
      <c r="K10" s="135"/>
      <c r="L10" s="135"/>
      <c r="M10" s="135"/>
      <c r="N10" s="135"/>
    </row>
    <row r="11" spans="1:45" x14ac:dyDescent="0.25">
      <c r="A11" s="19" t="s">
        <v>26</v>
      </c>
      <c r="B11" s="123">
        <f t="shared" si="0"/>
        <v>0</v>
      </c>
      <c r="C11" s="123">
        <f t="shared" si="0"/>
        <v>0</v>
      </c>
      <c r="D11" s="123">
        <f t="shared" si="0"/>
        <v>0</v>
      </c>
      <c r="E11" s="123">
        <f t="shared" si="0"/>
        <v>0</v>
      </c>
      <c r="F11" s="123">
        <f t="shared" si="0"/>
        <v>0</v>
      </c>
      <c r="G11" s="123">
        <f t="shared" si="0"/>
        <v>0</v>
      </c>
      <c r="H11" s="97">
        <f t="shared" si="1"/>
        <v>0</v>
      </c>
      <c r="I11" s="102"/>
      <c r="J11" s="135"/>
      <c r="K11" s="135"/>
      <c r="L11" s="135"/>
      <c r="M11" s="135"/>
      <c r="N11" s="135"/>
    </row>
    <row r="12" spans="1:45" x14ac:dyDescent="0.25">
      <c r="A12" s="19" t="s">
        <v>27</v>
      </c>
      <c r="B12" s="123">
        <f t="shared" si="0"/>
        <v>0</v>
      </c>
      <c r="C12" s="123">
        <f t="shared" si="0"/>
        <v>0</v>
      </c>
      <c r="D12" s="123">
        <f t="shared" si="0"/>
        <v>0</v>
      </c>
      <c r="E12" s="123">
        <f t="shared" si="0"/>
        <v>0</v>
      </c>
      <c r="F12" s="123">
        <f t="shared" si="0"/>
        <v>0</v>
      </c>
      <c r="G12" s="123">
        <f t="shared" si="0"/>
        <v>0</v>
      </c>
      <c r="H12" s="97">
        <f t="shared" si="1"/>
        <v>0</v>
      </c>
      <c r="I12" s="102"/>
      <c r="J12" s="135"/>
      <c r="K12" s="135"/>
      <c r="L12" s="135"/>
      <c r="M12" s="135"/>
      <c r="N12" s="135"/>
    </row>
    <row r="13" spans="1:45" x14ac:dyDescent="0.25">
      <c r="A13" s="19" t="s">
        <v>28</v>
      </c>
      <c r="B13" s="123">
        <f t="shared" si="0"/>
        <v>0</v>
      </c>
      <c r="C13" s="123">
        <f t="shared" si="0"/>
        <v>0</v>
      </c>
      <c r="D13" s="123">
        <f t="shared" si="0"/>
        <v>0</v>
      </c>
      <c r="E13" s="123">
        <f t="shared" si="0"/>
        <v>0</v>
      </c>
      <c r="F13" s="123">
        <f t="shared" si="0"/>
        <v>0</v>
      </c>
      <c r="G13" s="123">
        <f t="shared" si="0"/>
        <v>0</v>
      </c>
      <c r="H13" s="97">
        <f t="shared" si="1"/>
        <v>0</v>
      </c>
      <c r="I13" s="102"/>
      <c r="J13" s="135"/>
      <c r="K13" s="135"/>
      <c r="L13" s="135"/>
      <c r="M13" s="135"/>
      <c r="N13" s="135"/>
    </row>
    <row r="14" spans="1:45" x14ac:dyDescent="0.25">
      <c r="A14" s="19" t="s">
        <v>29</v>
      </c>
      <c r="B14" s="123">
        <f t="shared" si="0"/>
        <v>0</v>
      </c>
      <c r="C14" s="123">
        <f t="shared" si="0"/>
        <v>0</v>
      </c>
      <c r="D14" s="123">
        <f t="shared" si="0"/>
        <v>0</v>
      </c>
      <c r="E14" s="123">
        <f t="shared" si="0"/>
        <v>0</v>
      </c>
      <c r="F14" s="123">
        <f t="shared" si="0"/>
        <v>0</v>
      </c>
      <c r="G14" s="123">
        <f t="shared" si="0"/>
        <v>0</v>
      </c>
      <c r="H14" s="97">
        <f t="shared" si="1"/>
        <v>0</v>
      </c>
      <c r="I14" s="102"/>
      <c r="J14" s="135"/>
      <c r="K14" s="135"/>
      <c r="L14" s="135"/>
      <c r="M14" s="135"/>
      <c r="N14" s="135"/>
    </row>
    <row r="15" spans="1:45" x14ac:dyDescent="0.25">
      <c r="A15" s="19" t="s">
        <v>30</v>
      </c>
      <c r="B15" s="123">
        <f t="shared" si="0"/>
        <v>0</v>
      </c>
      <c r="C15" s="123">
        <f t="shared" si="0"/>
        <v>0</v>
      </c>
      <c r="D15" s="123">
        <f t="shared" si="0"/>
        <v>0</v>
      </c>
      <c r="E15" s="123">
        <f t="shared" si="0"/>
        <v>0</v>
      </c>
      <c r="F15" s="123">
        <f t="shared" si="0"/>
        <v>0</v>
      </c>
      <c r="G15" s="123">
        <f t="shared" si="0"/>
        <v>0</v>
      </c>
      <c r="H15" s="97">
        <f t="shared" si="1"/>
        <v>0</v>
      </c>
      <c r="I15" s="102"/>
      <c r="J15" s="135"/>
      <c r="K15" s="135"/>
      <c r="L15" s="135"/>
      <c r="M15" s="135"/>
      <c r="N15" s="135"/>
    </row>
    <row r="16" spans="1:45" x14ac:dyDescent="0.25">
      <c r="A16" s="118" t="s">
        <v>31</v>
      </c>
      <c r="B16" s="124">
        <f>B36+B55+B74+B93+B112</f>
        <v>0</v>
      </c>
      <c r="C16" s="124">
        <f t="shared" ref="C16" si="2">SUM(C9:C15)</f>
        <v>0</v>
      </c>
      <c r="D16" s="124">
        <f t="shared" ref="D16:G18" si="3">D36+D55+D74+D93+D112</f>
        <v>0</v>
      </c>
      <c r="E16" s="124">
        <f t="shared" si="3"/>
        <v>0</v>
      </c>
      <c r="F16" s="124">
        <f t="shared" si="3"/>
        <v>0</v>
      </c>
      <c r="G16" s="124">
        <f t="shared" si="3"/>
        <v>0</v>
      </c>
      <c r="H16" s="97">
        <f t="shared" si="1"/>
        <v>0</v>
      </c>
      <c r="I16" s="102"/>
      <c r="J16" s="135"/>
      <c r="K16" s="135"/>
      <c r="L16" s="135"/>
      <c r="M16" s="135"/>
      <c r="N16" s="135"/>
    </row>
    <row r="17" spans="1:14" x14ac:dyDescent="0.25">
      <c r="A17" s="19" t="s">
        <v>32</v>
      </c>
      <c r="B17" s="123">
        <f>B37+B56+B75+B94+B113</f>
        <v>0</v>
      </c>
      <c r="C17" s="123">
        <f>IF(C16&lt;75001,C16*0.27,75000*0.27)</f>
        <v>0</v>
      </c>
      <c r="D17" s="123">
        <f t="shared" si="3"/>
        <v>0</v>
      </c>
      <c r="E17" s="123">
        <f t="shared" si="3"/>
        <v>0</v>
      </c>
      <c r="F17" s="123">
        <f t="shared" si="3"/>
        <v>0</v>
      </c>
      <c r="G17" s="123">
        <f t="shared" si="3"/>
        <v>0</v>
      </c>
      <c r="H17" s="97">
        <f>SUM(B17:G17)</f>
        <v>0</v>
      </c>
      <c r="I17" s="102"/>
      <c r="J17" s="135"/>
      <c r="K17" s="135"/>
      <c r="L17" s="135"/>
      <c r="M17" s="135"/>
      <c r="N17" s="135"/>
    </row>
    <row r="18" spans="1:14" x14ac:dyDescent="0.25">
      <c r="A18" s="19" t="s">
        <v>33</v>
      </c>
      <c r="B18" s="123">
        <f>B38+B57+B76+B95+B114</f>
        <v>0</v>
      </c>
      <c r="C18" s="123">
        <f>IF(C16&gt;75000,(C16-75000),0)*0.15</f>
        <v>0</v>
      </c>
      <c r="D18" s="123">
        <f t="shared" si="3"/>
        <v>0</v>
      </c>
      <c r="E18" s="123">
        <f t="shared" si="3"/>
        <v>0</v>
      </c>
      <c r="F18" s="123">
        <f t="shared" si="3"/>
        <v>0</v>
      </c>
      <c r="G18" s="123">
        <f t="shared" si="3"/>
        <v>0</v>
      </c>
      <c r="H18" s="97">
        <f t="shared" ref="H18:H20" si="4">SUM(B18:G18)</f>
        <v>0</v>
      </c>
      <c r="I18" s="102"/>
      <c r="J18" s="135"/>
      <c r="K18" s="135"/>
      <c r="L18" s="135"/>
      <c r="M18" s="135"/>
      <c r="N18" s="135"/>
    </row>
    <row r="19" spans="1:14" x14ac:dyDescent="0.25">
      <c r="A19" s="20" t="s">
        <v>34</v>
      </c>
      <c r="B19" s="125">
        <f>SUM(B16:B18)</f>
        <v>0</v>
      </c>
      <c r="C19" s="125">
        <f>SUM(C16:C18)</f>
        <v>0</v>
      </c>
      <c r="D19" s="125">
        <f>SUM(D9:D18)</f>
        <v>0</v>
      </c>
      <c r="E19" s="125">
        <f>SUM(E9:E18)</f>
        <v>0</v>
      </c>
      <c r="F19" s="125">
        <f>SUM(F9:F18)</f>
        <v>0</v>
      </c>
      <c r="G19" s="125">
        <f>SUM(G9:G18)</f>
        <v>0</v>
      </c>
      <c r="H19" s="125">
        <f t="shared" si="4"/>
        <v>0</v>
      </c>
      <c r="I19" s="102"/>
      <c r="J19" s="136"/>
      <c r="K19" s="137"/>
      <c r="L19" s="137"/>
      <c r="M19" s="137"/>
      <c r="N19" s="137"/>
    </row>
    <row r="20" spans="1:14" x14ac:dyDescent="0.25">
      <c r="A20" s="21" t="s">
        <v>35</v>
      </c>
      <c r="B20" s="138">
        <f>B19+C19</f>
        <v>0</v>
      </c>
      <c r="C20" s="138"/>
      <c r="D20" s="138">
        <f>D19+E19</f>
        <v>0</v>
      </c>
      <c r="E20" s="138"/>
      <c r="F20" s="138">
        <f>F19+G19</f>
        <v>0</v>
      </c>
      <c r="G20" s="138"/>
      <c r="H20" s="125">
        <f t="shared" si="4"/>
        <v>0</v>
      </c>
      <c r="I20" s="102"/>
      <c r="J20" s="102"/>
      <c r="K20" s="102"/>
      <c r="L20" s="102"/>
      <c r="M20" s="102"/>
      <c r="N20" s="102"/>
    </row>
    <row r="21" spans="1:14" x14ac:dyDescent="0.25">
      <c r="A21" s="102" t="s">
        <v>36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x14ac:dyDescent="0.25">
      <c r="A22" s="102"/>
      <c r="B22" s="122"/>
      <c r="C22" s="12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x14ac:dyDescent="0.25">
      <c r="A23" s="102"/>
      <c r="B23" s="101" t="s">
        <v>14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x14ac:dyDescent="0.25">
      <c r="A24" s="102" t="s">
        <v>37</v>
      </c>
      <c r="B24" s="117"/>
      <c r="C24" s="104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x14ac:dyDescent="0.25">
      <c r="A25" s="102" t="s">
        <v>38</v>
      </c>
      <c r="B25" s="117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x14ac:dyDescent="0.25">
      <c r="A26" s="120" t="s">
        <v>39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42" customHeight="1" x14ac:dyDescent="0.25">
      <c r="A27" s="1" t="s">
        <v>40</v>
      </c>
      <c r="B27" s="132" t="s">
        <v>153</v>
      </c>
      <c r="C27" s="133"/>
      <c r="D27" s="132" t="s">
        <v>154</v>
      </c>
      <c r="E27" s="133"/>
      <c r="F27" s="132" t="s">
        <v>18</v>
      </c>
      <c r="G27" s="133"/>
      <c r="H27" s="105" t="s">
        <v>19</v>
      </c>
      <c r="I27" s="102"/>
      <c r="J27" s="135" t="s">
        <v>155</v>
      </c>
      <c r="K27" s="135"/>
      <c r="L27" s="135"/>
      <c r="M27" s="135"/>
      <c r="N27" s="135"/>
    </row>
    <row r="28" spans="1:14" x14ac:dyDescent="0.25">
      <c r="A28" s="18" t="s">
        <v>21</v>
      </c>
      <c r="B28" s="105" t="s">
        <v>22</v>
      </c>
      <c r="C28" s="105" t="s">
        <v>23</v>
      </c>
      <c r="D28" s="105" t="s">
        <v>22</v>
      </c>
      <c r="E28" s="105" t="s">
        <v>23</v>
      </c>
      <c r="F28" s="105" t="s">
        <v>22</v>
      </c>
      <c r="G28" s="105" t="s">
        <v>23</v>
      </c>
      <c r="H28" s="105"/>
      <c r="I28" s="102"/>
      <c r="J28" s="135"/>
      <c r="K28" s="135"/>
      <c r="L28" s="135"/>
      <c r="M28" s="135"/>
      <c r="N28" s="135"/>
    </row>
    <row r="29" spans="1:14" x14ac:dyDescent="0.25">
      <c r="A29" s="19" t="s">
        <v>24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97">
        <f>SUM(B29:G29)</f>
        <v>0</v>
      </c>
      <c r="I29" s="102"/>
      <c r="J29" s="135"/>
      <c r="K29" s="135"/>
      <c r="L29" s="135"/>
      <c r="M29" s="135"/>
      <c r="N29" s="135"/>
    </row>
    <row r="30" spans="1:14" x14ac:dyDescent="0.25">
      <c r="A30" s="19" t="s">
        <v>25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97">
        <f t="shared" ref="H30:H40" si="5">SUM(B30:G30)</f>
        <v>0</v>
      </c>
      <c r="I30" s="102"/>
      <c r="J30" s="135"/>
      <c r="K30" s="135"/>
      <c r="L30" s="135"/>
      <c r="M30" s="135"/>
      <c r="N30" s="135"/>
    </row>
    <row r="31" spans="1:14" x14ac:dyDescent="0.25">
      <c r="A31" s="19" t="s">
        <v>26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97">
        <f t="shared" si="5"/>
        <v>0</v>
      </c>
      <c r="I31" s="102"/>
      <c r="J31" s="135"/>
      <c r="K31" s="135"/>
      <c r="L31" s="135"/>
      <c r="M31" s="135"/>
      <c r="N31" s="135"/>
    </row>
    <row r="32" spans="1:14" x14ac:dyDescent="0.25">
      <c r="A32" s="19" t="s">
        <v>27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97">
        <f t="shared" si="5"/>
        <v>0</v>
      </c>
      <c r="I32" s="102"/>
      <c r="J32" s="135"/>
      <c r="K32" s="135"/>
      <c r="L32" s="135"/>
      <c r="M32" s="135"/>
      <c r="N32" s="135"/>
    </row>
    <row r="33" spans="1:14" x14ac:dyDescent="0.25">
      <c r="A33" s="19" t="s">
        <v>28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97">
        <f t="shared" si="5"/>
        <v>0</v>
      </c>
      <c r="I33" s="102"/>
      <c r="J33" s="135"/>
      <c r="K33" s="135"/>
      <c r="L33" s="135"/>
      <c r="M33" s="135"/>
      <c r="N33" s="135"/>
    </row>
    <row r="34" spans="1:14" x14ac:dyDescent="0.25">
      <c r="A34" s="19" t="s">
        <v>29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97">
        <f t="shared" si="5"/>
        <v>0</v>
      </c>
      <c r="I34" s="102"/>
      <c r="J34" s="135"/>
      <c r="K34" s="135"/>
      <c r="L34" s="135"/>
      <c r="M34" s="135"/>
      <c r="N34" s="135"/>
    </row>
    <row r="35" spans="1:14" x14ac:dyDescent="0.25">
      <c r="A35" s="19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97">
        <f t="shared" si="5"/>
        <v>0</v>
      </c>
      <c r="I35" s="102"/>
      <c r="J35" s="135"/>
      <c r="K35" s="135"/>
      <c r="L35" s="135"/>
      <c r="M35" s="135"/>
      <c r="N35" s="135"/>
    </row>
    <row r="36" spans="1:14" x14ac:dyDescent="0.25">
      <c r="A36" s="118" t="s">
        <v>31</v>
      </c>
      <c r="B36" s="119">
        <f>SUM(B29:B35)</f>
        <v>0</v>
      </c>
      <c r="C36" s="119">
        <f t="shared" ref="C36" si="6">SUM(C29:C35)</f>
        <v>0</v>
      </c>
      <c r="D36" s="119">
        <f t="shared" ref="D36" si="7">SUM(D29:D35)</f>
        <v>0</v>
      </c>
      <c r="E36" s="119">
        <f t="shared" ref="E36" si="8">SUM(E29:E35)</f>
        <v>0</v>
      </c>
      <c r="F36" s="119">
        <f t="shared" ref="F36" si="9">SUM(F29:F35)</f>
        <v>0</v>
      </c>
      <c r="G36" s="119">
        <f t="shared" ref="G36" si="10">SUM(G29:G35)</f>
        <v>0</v>
      </c>
      <c r="H36" s="97">
        <f t="shared" si="5"/>
        <v>0</v>
      </c>
      <c r="I36" s="102"/>
      <c r="J36" s="135"/>
      <c r="K36" s="135"/>
      <c r="L36" s="135"/>
      <c r="M36" s="135"/>
      <c r="N36" s="135"/>
    </row>
    <row r="37" spans="1:14" x14ac:dyDescent="0.25">
      <c r="A37" s="19" t="s">
        <v>32</v>
      </c>
      <c r="B37" s="24">
        <f>SUM(B29:B35)*0.1227272</f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97">
        <f t="shared" si="5"/>
        <v>0</v>
      </c>
      <c r="I37" s="102"/>
      <c r="J37" s="135"/>
      <c r="K37" s="135"/>
      <c r="L37" s="135"/>
      <c r="M37" s="135"/>
      <c r="N37" s="135"/>
    </row>
    <row r="38" spans="1:14" x14ac:dyDescent="0.25">
      <c r="A38" s="19" t="s">
        <v>33</v>
      </c>
      <c r="B38" s="24">
        <f>B36*0.081818</f>
        <v>0</v>
      </c>
      <c r="C38" s="24">
        <f>IF(C36&gt;75000,(C36-75000),0)*0.15</f>
        <v>0</v>
      </c>
      <c r="D38" s="24">
        <v>0</v>
      </c>
      <c r="E38" s="24">
        <v>0</v>
      </c>
      <c r="F38" s="24">
        <v>0</v>
      </c>
      <c r="G38" s="24">
        <v>0</v>
      </c>
      <c r="H38" s="97">
        <f t="shared" si="5"/>
        <v>0</v>
      </c>
      <c r="I38" s="102"/>
      <c r="J38" s="135"/>
      <c r="K38" s="135"/>
      <c r="L38" s="135"/>
      <c r="M38" s="135"/>
      <c r="N38" s="135"/>
    </row>
    <row r="39" spans="1:14" x14ac:dyDescent="0.25">
      <c r="A39" s="20" t="s">
        <v>34</v>
      </c>
      <c r="B39" s="97">
        <f>SUM(B36:B38)</f>
        <v>0</v>
      </c>
      <c r="C39" s="128">
        <f t="shared" ref="C39:G39" si="11">SUM(C36:C38)</f>
        <v>0</v>
      </c>
      <c r="D39" s="128">
        <f t="shared" si="11"/>
        <v>0</v>
      </c>
      <c r="E39" s="128">
        <f t="shared" si="11"/>
        <v>0</v>
      </c>
      <c r="F39" s="128">
        <f t="shared" si="11"/>
        <v>0</v>
      </c>
      <c r="G39" s="128">
        <f t="shared" si="11"/>
        <v>0</v>
      </c>
      <c r="H39" s="97">
        <f t="shared" si="5"/>
        <v>0</v>
      </c>
      <c r="I39" s="102"/>
      <c r="J39" s="107"/>
      <c r="K39" s="102"/>
      <c r="L39" s="102"/>
      <c r="M39" s="102"/>
      <c r="N39" s="102"/>
    </row>
    <row r="40" spans="1:14" x14ac:dyDescent="0.25">
      <c r="A40" s="21" t="s">
        <v>35</v>
      </c>
      <c r="B40" s="134">
        <f>B39+C39</f>
        <v>0</v>
      </c>
      <c r="C40" s="134"/>
      <c r="D40" s="134">
        <f>D39+E39</f>
        <v>0</v>
      </c>
      <c r="E40" s="134"/>
      <c r="F40" s="134">
        <f>F39+G39</f>
        <v>0</v>
      </c>
      <c r="G40" s="134"/>
      <c r="H40" s="97">
        <f t="shared" si="5"/>
        <v>0</v>
      </c>
      <c r="I40" s="102"/>
      <c r="J40" s="102"/>
      <c r="K40" s="102"/>
      <c r="L40" s="102"/>
      <c r="M40" s="102"/>
      <c r="N40" s="102"/>
    </row>
    <row r="41" spans="1:14" s="78" customFormat="1" x14ac:dyDescent="0.25">
      <c r="A41" s="108"/>
      <c r="B41" s="109"/>
      <c r="C41" s="109"/>
      <c r="D41" s="109"/>
      <c r="E41" s="109"/>
      <c r="F41" s="109"/>
      <c r="G41" s="109"/>
      <c r="H41" s="109"/>
      <c r="I41" s="110"/>
      <c r="J41" s="110"/>
      <c r="K41" s="110"/>
      <c r="L41" s="110"/>
      <c r="M41" s="110"/>
      <c r="N41" s="110"/>
    </row>
    <row r="42" spans="1:14" s="78" customFormat="1" x14ac:dyDescent="0.25">
      <c r="A42" s="102"/>
      <c r="B42" s="101" t="s">
        <v>14</v>
      </c>
      <c r="C42" s="109"/>
      <c r="D42" s="109"/>
      <c r="E42" s="109"/>
      <c r="F42" s="109"/>
      <c r="G42" s="109"/>
      <c r="H42" s="109"/>
      <c r="I42" s="110"/>
      <c r="J42" s="110"/>
      <c r="K42" s="110"/>
      <c r="L42" s="110"/>
      <c r="M42" s="110"/>
      <c r="N42" s="110"/>
    </row>
    <row r="43" spans="1:14" s="78" customFormat="1" x14ac:dyDescent="0.25">
      <c r="A43" s="102" t="s">
        <v>42</v>
      </c>
      <c r="B43" s="117"/>
      <c r="C43" s="109"/>
      <c r="D43" s="109"/>
      <c r="E43" s="109"/>
      <c r="F43" s="109"/>
      <c r="G43" s="109"/>
      <c r="H43" s="109"/>
      <c r="I43" s="110"/>
      <c r="J43" s="110"/>
      <c r="K43" s="110"/>
      <c r="L43" s="110"/>
      <c r="M43" s="110"/>
      <c r="N43" s="110"/>
    </row>
    <row r="44" spans="1:14" s="78" customFormat="1" x14ac:dyDescent="0.25">
      <c r="A44" s="102" t="s">
        <v>43</v>
      </c>
      <c r="B44" s="117"/>
      <c r="C44" s="109"/>
      <c r="D44" s="109"/>
      <c r="E44" s="109"/>
      <c r="F44" s="109"/>
      <c r="G44" s="109"/>
      <c r="H44" s="109"/>
      <c r="I44" s="110"/>
      <c r="J44" s="110"/>
      <c r="K44" s="110"/>
      <c r="L44" s="110"/>
      <c r="M44" s="110"/>
      <c r="N44" s="110"/>
    </row>
    <row r="45" spans="1:14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40.5" customHeight="1" x14ac:dyDescent="0.25">
      <c r="A46" s="1" t="s">
        <v>44</v>
      </c>
      <c r="B46" s="132" t="s">
        <v>153</v>
      </c>
      <c r="C46" s="133"/>
      <c r="D46" s="132" t="s">
        <v>154</v>
      </c>
      <c r="E46" s="133"/>
      <c r="F46" s="132" t="s">
        <v>18</v>
      </c>
      <c r="G46" s="133"/>
      <c r="H46" s="105" t="s">
        <v>19</v>
      </c>
      <c r="I46" s="102"/>
      <c r="J46" s="102"/>
      <c r="K46" s="102"/>
      <c r="L46" s="102"/>
      <c r="M46" s="102"/>
      <c r="N46" s="102"/>
    </row>
    <row r="47" spans="1:14" x14ac:dyDescent="0.25">
      <c r="A47" s="111" t="s">
        <v>21</v>
      </c>
      <c r="B47" s="112" t="s">
        <v>22</v>
      </c>
      <c r="C47" s="112" t="s">
        <v>23</v>
      </c>
      <c r="D47" s="112" t="s">
        <v>22</v>
      </c>
      <c r="E47" s="112" t="s">
        <v>23</v>
      </c>
      <c r="F47" s="112" t="s">
        <v>22</v>
      </c>
      <c r="G47" s="112" t="s">
        <v>23</v>
      </c>
      <c r="H47" s="112"/>
      <c r="I47" s="102"/>
      <c r="J47" s="102"/>
      <c r="K47" s="102"/>
      <c r="L47" s="102"/>
      <c r="M47" s="102"/>
      <c r="N47" s="102"/>
    </row>
    <row r="48" spans="1:14" x14ac:dyDescent="0.25">
      <c r="A48" s="19" t="s">
        <v>24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97">
        <f>SUM(B48:G48)</f>
        <v>0</v>
      </c>
      <c r="I48" s="102"/>
      <c r="J48" s="102"/>
      <c r="K48" s="102"/>
      <c r="L48" s="102"/>
      <c r="M48" s="102"/>
      <c r="N48" s="102"/>
    </row>
    <row r="49" spans="1:14" x14ac:dyDescent="0.25">
      <c r="A49" s="19" t="s">
        <v>25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97">
        <f t="shared" ref="H49:H59" si="12">SUM(B49:G49)</f>
        <v>0</v>
      </c>
      <c r="I49" s="102"/>
      <c r="J49" s="102"/>
      <c r="K49" s="102"/>
      <c r="L49" s="102"/>
      <c r="M49" s="102"/>
      <c r="N49" s="102"/>
    </row>
    <row r="50" spans="1:14" x14ac:dyDescent="0.25">
      <c r="A50" s="19" t="s">
        <v>26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97">
        <f t="shared" si="12"/>
        <v>0</v>
      </c>
      <c r="I50" s="102"/>
      <c r="J50" s="102"/>
      <c r="K50" s="102"/>
      <c r="L50" s="102"/>
      <c r="M50" s="102"/>
      <c r="N50" s="102"/>
    </row>
    <row r="51" spans="1:14" x14ac:dyDescent="0.25">
      <c r="A51" s="19" t="s">
        <v>27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97">
        <f t="shared" si="12"/>
        <v>0</v>
      </c>
      <c r="I51" s="102"/>
      <c r="J51" s="102"/>
      <c r="K51" s="102"/>
      <c r="L51" s="102"/>
      <c r="M51" s="102"/>
      <c r="N51" s="102"/>
    </row>
    <row r="52" spans="1:14" x14ac:dyDescent="0.25">
      <c r="A52" s="19" t="s">
        <v>28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97">
        <f t="shared" si="12"/>
        <v>0</v>
      </c>
      <c r="I52" s="102"/>
      <c r="J52" s="102"/>
      <c r="K52" s="102"/>
      <c r="L52" s="102"/>
      <c r="M52" s="102"/>
      <c r="N52" s="102"/>
    </row>
    <row r="53" spans="1:14" x14ac:dyDescent="0.25">
      <c r="A53" s="19" t="s">
        <v>29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97">
        <f t="shared" si="12"/>
        <v>0</v>
      </c>
      <c r="I53" s="102"/>
      <c r="J53" s="102"/>
      <c r="K53" s="102"/>
      <c r="L53" s="102"/>
      <c r="M53" s="102"/>
      <c r="N53" s="102"/>
    </row>
    <row r="54" spans="1:14" x14ac:dyDescent="0.25">
      <c r="A54" s="19" t="s">
        <v>41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97">
        <f t="shared" si="12"/>
        <v>0</v>
      </c>
      <c r="I54" s="102"/>
      <c r="J54" s="102"/>
      <c r="K54" s="102"/>
      <c r="L54" s="102"/>
      <c r="M54" s="102"/>
      <c r="N54" s="102"/>
    </row>
    <row r="55" spans="1:14" x14ac:dyDescent="0.25">
      <c r="A55" s="118" t="s">
        <v>31</v>
      </c>
      <c r="B55" s="119">
        <f>SUM(B48:B54)</f>
        <v>0</v>
      </c>
      <c r="C55" s="119">
        <f t="shared" ref="C55" si="13">SUM(C48:C54)</f>
        <v>0</v>
      </c>
      <c r="D55" s="119">
        <f t="shared" ref="D55" si="14">SUM(D48:D54)</f>
        <v>0</v>
      </c>
      <c r="E55" s="119">
        <f t="shared" ref="E55" si="15">SUM(E48:E54)</f>
        <v>0</v>
      </c>
      <c r="F55" s="119">
        <f t="shared" ref="F55" si="16">SUM(F48:F54)</f>
        <v>0</v>
      </c>
      <c r="G55" s="119">
        <f t="shared" ref="G55" si="17">SUM(G48:G54)</f>
        <v>0</v>
      </c>
      <c r="H55" s="97">
        <f t="shared" si="12"/>
        <v>0</v>
      </c>
      <c r="I55" s="102"/>
      <c r="J55" s="102"/>
      <c r="K55" s="102"/>
      <c r="L55" s="102"/>
      <c r="M55" s="102"/>
      <c r="N55" s="102"/>
    </row>
    <row r="56" spans="1:14" x14ac:dyDescent="0.25">
      <c r="A56" s="19" t="s">
        <v>32</v>
      </c>
      <c r="B56" s="24">
        <f>SUM(B48:B54)*0.1227272</f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97">
        <f t="shared" si="12"/>
        <v>0</v>
      </c>
      <c r="I56" s="102"/>
      <c r="J56" s="102"/>
      <c r="K56" s="102"/>
      <c r="L56" s="102"/>
      <c r="M56" s="102"/>
      <c r="N56" s="102"/>
    </row>
    <row r="57" spans="1:14" x14ac:dyDescent="0.25">
      <c r="A57" s="19" t="s">
        <v>33</v>
      </c>
      <c r="B57" s="24">
        <f>B55*0.081818</f>
        <v>0</v>
      </c>
      <c r="C57" s="24">
        <f>C55*0.15</f>
        <v>0</v>
      </c>
      <c r="D57" s="24">
        <f>D81+D100+D119+D136+D153</f>
        <v>0</v>
      </c>
      <c r="E57" s="24">
        <v>0</v>
      </c>
      <c r="F57" s="24">
        <f>F81+F100+F119+F136+F153</f>
        <v>0</v>
      </c>
      <c r="G57" s="24">
        <v>0</v>
      </c>
      <c r="H57" s="97">
        <f t="shared" si="12"/>
        <v>0</v>
      </c>
      <c r="I57" s="102"/>
      <c r="J57" s="102"/>
      <c r="K57" s="102"/>
      <c r="L57" s="102"/>
      <c r="M57" s="102"/>
      <c r="N57" s="102"/>
    </row>
    <row r="58" spans="1:14" x14ac:dyDescent="0.25">
      <c r="A58" s="20" t="s">
        <v>34</v>
      </c>
      <c r="B58" s="97">
        <f>SUM(B55:B57)</f>
        <v>0</v>
      </c>
      <c r="C58" s="128">
        <f t="shared" ref="C58:G58" si="18">SUM(C55:C57)</f>
        <v>0</v>
      </c>
      <c r="D58" s="128">
        <f t="shared" si="18"/>
        <v>0</v>
      </c>
      <c r="E58" s="128">
        <f t="shared" si="18"/>
        <v>0</v>
      </c>
      <c r="F58" s="128">
        <f t="shared" si="18"/>
        <v>0</v>
      </c>
      <c r="G58" s="128">
        <f t="shared" si="18"/>
        <v>0</v>
      </c>
      <c r="H58" s="97">
        <f t="shared" si="12"/>
        <v>0</v>
      </c>
      <c r="I58" s="102"/>
      <c r="J58" s="102"/>
      <c r="K58" s="102"/>
      <c r="L58" s="102"/>
      <c r="M58" s="102"/>
      <c r="N58" s="102"/>
    </row>
    <row r="59" spans="1:14" x14ac:dyDescent="0.25">
      <c r="A59" s="21" t="s">
        <v>35</v>
      </c>
      <c r="B59" s="134">
        <f>B58+C58</f>
        <v>0</v>
      </c>
      <c r="C59" s="134"/>
      <c r="D59" s="134">
        <f>D58+E58</f>
        <v>0</v>
      </c>
      <c r="E59" s="134"/>
      <c r="F59" s="134">
        <f>F58+G58</f>
        <v>0</v>
      </c>
      <c r="G59" s="134"/>
      <c r="H59" s="97">
        <f t="shared" si="12"/>
        <v>0</v>
      </c>
      <c r="I59" s="102"/>
      <c r="J59" s="102"/>
      <c r="K59" s="102"/>
      <c r="L59" s="102"/>
      <c r="M59" s="102"/>
      <c r="N59" s="102"/>
    </row>
    <row r="60" spans="1:14" s="78" customFormat="1" x14ac:dyDescent="0.25">
      <c r="A60" s="108"/>
      <c r="B60" s="109"/>
      <c r="C60" s="109"/>
      <c r="D60" s="109"/>
      <c r="E60" s="109"/>
      <c r="F60" s="109"/>
      <c r="G60" s="109"/>
      <c r="H60" s="109"/>
      <c r="I60" s="110"/>
      <c r="J60" s="110"/>
      <c r="K60" s="110"/>
      <c r="L60" s="110"/>
      <c r="M60" s="110"/>
      <c r="N60" s="110"/>
    </row>
    <row r="61" spans="1:14" s="78" customFormat="1" x14ac:dyDescent="0.25">
      <c r="A61" s="102"/>
      <c r="B61" s="101" t="s">
        <v>14</v>
      </c>
      <c r="C61" s="109"/>
      <c r="D61" s="109"/>
      <c r="E61" s="109"/>
      <c r="F61" s="109"/>
      <c r="G61" s="109"/>
      <c r="H61" s="109"/>
      <c r="I61" s="110"/>
      <c r="J61" s="110"/>
      <c r="K61" s="110"/>
      <c r="L61" s="110"/>
      <c r="M61" s="110"/>
      <c r="N61" s="110"/>
    </row>
    <row r="62" spans="1:14" s="78" customFormat="1" x14ac:dyDescent="0.25">
      <c r="A62" s="102" t="s">
        <v>45</v>
      </c>
      <c r="B62" s="117"/>
      <c r="C62" s="109"/>
      <c r="D62" s="109"/>
      <c r="E62" s="109"/>
      <c r="F62" s="109"/>
      <c r="G62" s="109"/>
      <c r="H62" s="109"/>
      <c r="I62" s="110"/>
      <c r="J62" s="110"/>
      <c r="K62" s="110"/>
      <c r="L62" s="110"/>
      <c r="M62" s="110"/>
      <c r="N62" s="110"/>
    </row>
    <row r="63" spans="1:14" s="78" customFormat="1" x14ac:dyDescent="0.25">
      <c r="A63" s="102" t="s">
        <v>46</v>
      </c>
      <c r="B63" s="117"/>
      <c r="C63" s="109"/>
      <c r="D63" s="109"/>
      <c r="E63" s="109"/>
      <c r="F63" s="109"/>
      <c r="G63" s="109"/>
      <c r="H63" s="109"/>
      <c r="I63" s="110"/>
      <c r="J63" s="110"/>
      <c r="K63" s="110"/>
      <c r="L63" s="110"/>
      <c r="M63" s="110"/>
      <c r="N63" s="110"/>
    </row>
    <row r="64" spans="1:14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42" customHeight="1" x14ac:dyDescent="0.25">
      <c r="A65" s="1" t="s">
        <v>47</v>
      </c>
      <c r="B65" s="132" t="s">
        <v>153</v>
      </c>
      <c r="C65" s="133"/>
      <c r="D65" s="132" t="s">
        <v>154</v>
      </c>
      <c r="E65" s="133"/>
      <c r="F65" s="132" t="s">
        <v>18</v>
      </c>
      <c r="G65" s="133"/>
      <c r="H65" s="105" t="s">
        <v>19</v>
      </c>
      <c r="I65" s="102"/>
      <c r="J65" s="102"/>
      <c r="K65" s="102"/>
      <c r="L65" s="102"/>
      <c r="M65" s="102"/>
      <c r="N65" s="102"/>
    </row>
    <row r="66" spans="1:14" x14ac:dyDescent="0.25">
      <c r="A66" s="18" t="s">
        <v>21</v>
      </c>
      <c r="B66" s="105" t="s">
        <v>22</v>
      </c>
      <c r="C66" s="105" t="s">
        <v>23</v>
      </c>
      <c r="D66" s="105" t="s">
        <v>22</v>
      </c>
      <c r="E66" s="105" t="s">
        <v>23</v>
      </c>
      <c r="F66" s="105" t="s">
        <v>22</v>
      </c>
      <c r="G66" s="105" t="s">
        <v>23</v>
      </c>
      <c r="H66" s="113"/>
      <c r="I66" s="102"/>
      <c r="J66" s="102"/>
      <c r="K66" s="102"/>
      <c r="L66" s="102"/>
      <c r="M66" s="102"/>
      <c r="N66" s="102"/>
    </row>
    <row r="67" spans="1:14" x14ac:dyDescent="0.25">
      <c r="A67" s="19" t="s">
        <v>24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97">
        <f>SUM(B67:G67)</f>
        <v>0</v>
      </c>
      <c r="I67" s="102"/>
      <c r="J67" s="102"/>
      <c r="K67" s="102"/>
      <c r="L67" s="102"/>
      <c r="M67" s="102"/>
      <c r="N67" s="102"/>
    </row>
    <row r="68" spans="1:14" x14ac:dyDescent="0.25">
      <c r="A68" s="19" t="s">
        <v>25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97">
        <f t="shared" ref="H68:H78" si="19">SUM(B68:G68)</f>
        <v>0</v>
      </c>
      <c r="I68" s="102"/>
      <c r="J68" s="102"/>
      <c r="K68" s="102"/>
      <c r="L68" s="102"/>
      <c r="M68" s="102"/>
      <c r="N68" s="102"/>
    </row>
    <row r="69" spans="1:14" x14ac:dyDescent="0.25">
      <c r="A69" s="19" t="s">
        <v>26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97">
        <f t="shared" si="19"/>
        <v>0</v>
      </c>
      <c r="I69" s="102"/>
      <c r="J69" s="102"/>
      <c r="K69" s="102"/>
      <c r="L69" s="102"/>
      <c r="M69" s="102"/>
      <c r="N69" s="102"/>
    </row>
    <row r="70" spans="1:14" x14ac:dyDescent="0.25">
      <c r="A70" s="19" t="s">
        <v>27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97">
        <f t="shared" si="19"/>
        <v>0</v>
      </c>
      <c r="I70" s="102"/>
      <c r="J70" s="102"/>
      <c r="K70" s="102"/>
      <c r="L70" s="102"/>
      <c r="M70" s="102"/>
      <c r="N70" s="102"/>
    </row>
    <row r="71" spans="1:14" x14ac:dyDescent="0.25">
      <c r="A71" s="19" t="s">
        <v>28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97">
        <f t="shared" si="19"/>
        <v>0</v>
      </c>
      <c r="I71" s="102"/>
      <c r="J71" s="102"/>
      <c r="K71" s="102"/>
      <c r="L71" s="102"/>
      <c r="M71" s="102"/>
      <c r="N71" s="102"/>
    </row>
    <row r="72" spans="1:14" x14ac:dyDescent="0.25">
      <c r="A72" s="19" t="s">
        <v>29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97">
        <f t="shared" si="19"/>
        <v>0</v>
      </c>
      <c r="I72" s="102"/>
      <c r="J72" s="102"/>
      <c r="K72" s="102"/>
      <c r="L72" s="102"/>
      <c r="M72" s="102"/>
      <c r="N72" s="102"/>
    </row>
    <row r="73" spans="1:14" x14ac:dyDescent="0.25">
      <c r="A73" s="19" t="s">
        <v>41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97">
        <f t="shared" si="19"/>
        <v>0</v>
      </c>
      <c r="I73" s="102"/>
      <c r="J73" s="102"/>
      <c r="K73" s="102"/>
      <c r="L73" s="102"/>
      <c r="M73" s="102"/>
      <c r="N73" s="102"/>
    </row>
    <row r="74" spans="1:14" ht="15.6" customHeight="1" x14ac:dyDescent="0.25">
      <c r="A74" s="118" t="s">
        <v>31</v>
      </c>
      <c r="B74" s="119">
        <f>SUM(B67:B73)</f>
        <v>0</v>
      </c>
      <c r="C74" s="119">
        <f t="shared" ref="C74" si="20">SUM(C67:C73)</f>
        <v>0</v>
      </c>
      <c r="D74" s="119">
        <f t="shared" ref="D74" si="21">SUM(D67:D73)</f>
        <v>0</v>
      </c>
      <c r="E74" s="119">
        <f t="shared" ref="E74" si="22">SUM(E67:E73)</f>
        <v>0</v>
      </c>
      <c r="F74" s="119">
        <f t="shared" ref="F74" si="23">SUM(F67:F73)</f>
        <v>0</v>
      </c>
      <c r="G74" s="119">
        <f t="shared" ref="G74" si="24">SUM(G67:G73)</f>
        <v>0</v>
      </c>
      <c r="H74" s="97">
        <f t="shared" si="19"/>
        <v>0</v>
      </c>
      <c r="I74" s="102"/>
      <c r="J74" s="102"/>
      <c r="K74" s="102"/>
      <c r="L74" s="102"/>
      <c r="M74" s="102"/>
      <c r="N74" s="102"/>
    </row>
    <row r="75" spans="1:14" x14ac:dyDescent="0.25">
      <c r="A75" s="19" t="s">
        <v>32</v>
      </c>
      <c r="B75" s="24">
        <f>SUM(B67:B73)*0.1227272</f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97">
        <f t="shared" si="19"/>
        <v>0</v>
      </c>
      <c r="I75" s="102"/>
      <c r="J75" s="102"/>
      <c r="K75" s="102"/>
      <c r="L75" s="102"/>
      <c r="M75" s="102"/>
      <c r="N75" s="102"/>
    </row>
    <row r="76" spans="1:14" x14ac:dyDescent="0.25">
      <c r="A76" s="19" t="s">
        <v>33</v>
      </c>
      <c r="B76" s="24">
        <f>B74*0.081818</f>
        <v>0</v>
      </c>
      <c r="C76" s="24">
        <f>C74*0.15</f>
        <v>0</v>
      </c>
      <c r="D76" s="24">
        <v>0</v>
      </c>
      <c r="E76" s="24">
        <v>0</v>
      </c>
      <c r="F76" s="24">
        <v>0</v>
      </c>
      <c r="G76" s="24">
        <v>0</v>
      </c>
      <c r="H76" s="97">
        <f>SUM(B76:G76)</f>
        <v>0</v>
      </c>
      <c r="I76" s="102"/>
      <c r="J76" s="102"/>
      <c r="K76" s="102"/>
      <c r="L76" s="102"/>
      <c r="M76" s="102"/>
      <c r="N76" s="102"/>
    </row>
    <row r="77" spans="1:14" x14ac:dyDescent="0.25">
      <c r="A77" s="20" t="s">
        <v>34</v>
      </c>
      <c r="B77" s="97">
        <f>SUM(B74:B76)</f>
        <v>0</v>
      </c>
      <c r="C77" s="128">
        <f t="shared" ref="C77:G77" si="25">SUM(C74:C76)</f>
        <v>0</v>
      </c>
      <c r="D77" s="128">
        <f t="shared" si="25"/>
        <v>0</v>
      </c>
      <c r="E77" s="128">
        <f t="shared" si="25"/>
        <v>0</v>
      </c>
      <c r="F77" s="128">
        <f t="shared" si="25"/>
        <v>0</v>
      </c>
      <c r="G77" s="128">
        <f t="shared" si="25"/>
        <v>0</v>
      </c>
      <c r="H77" s="97">
        <f>SUM(B77:G77)</f>
        <v>0</v>
      </c>
      <c r="I77" s="102"/>
      <c r="J77" s="102"/>
      <c r="K77" s="102"/>
      <c r="L77" s="102"/>
      <c r="M77" s="102"/>
      <c r="N77" s="102"/>
    </row>
    <row r="78" spans="1:14" x14ac:dyDescent="0.25">
      <c r="A78" s="21" t="s">
        <v>35</v>
      </c>
      <c r="B78" s="134">
        <f>B77+C77</f>
        <v>0</v>
      </c>
      <c r="C78" s="134"/>
      <c r="D78" s="134">
        <f>D77+E77</f>
        <v>0</v>
      </c>
      <c r="E78" s="134"/>
      <c r="F78" s="134">
        <f>F77+G77</f>
        <v>0</v>
      </c>
      <c r="G78" s="134"/>
      <c r="H78" s="97">
        <f>SUM(B78:G78)</f>
        <v>0</v>
      </c>
      <c r="I78" s="102"/>
      <c r="J78" s="102"/>
      <c r="K78" s="102"/>
      <c r="L78" s="102"/>
      <c r="M78" s="102"/>
      <c r="N78" s="102"/>
    </row>
    <row r="79" spans="1:14" s="78" customFormat="1" x14ac:dyDescent="0.25">
      <c r="A79" s="108"/>
      <c r="B79" s="109"/>
      <c r="C79" s="109"/>
      <c r="D79" s="109"/>
      <c r="E79" s="109"/>
      <c r="F79" s="109"/>
      <c r="G79" s="109"/>
      <c r="H79" s="109"/>
      <c r="I79" s="110"/>
      <c r="J79" s="110"/>
      <c r="K79" s="110"/>
      <c r="L79" s="110"/>
      <c r="M79" s="110"/>
      <c r="N79" s="110"/>
    </row>
    <row r="80" spans="1:14" s="78" customFormat="1" x14ac:dyDescent="0.25">
      <c r="A80" s="102"/>
      <c r="B80" s="101" t="s">
        <v>14</v>
      </c>
      <c r="C80" s="109"/>
      <c r="D80" s="109"/>
      <c r="E80" s="109"/>
      <c r="F80" s="109"/>
      <c r="G80" s="109"/>
      <c r="H80" s="109"/>
      <c r="I80" s="110"/>
      <c r="J80" s="110"/>
      <c r="K80" s="110"/>
      <c r="L80" s="110"/>
      <c r="M80" s="110"/>
      <c r="N80" s="110"/>
    </row>
    <row r="81" spans="1:14" s="78" customFormat="1" x14ac:dyDescent="0.25">
      <c r="A81" s="102" t="s">
        <v>48</v>
      </c>
      <c r="B81" s="117"/>
      <c r="C81" s="109"/>
      <c r="D81" s="109"/>
      <c r="E81" s="109"/>
      <c r="F81" s="109"/>
      <c r="G81" s="109"/>
      <c r="H81" s="109"/>
      <c r="I81" s="110"/>
      <c r="J81" s="110"/>
      <c r="K81" s="110"/>
      <c r="L81" s="110"/>
      <c r="M81" s="110"/>
      <c r="N81" s="110"/>
    </row>
    <row r="82" spans="1:14" s="78" customFormat="1" x14ac:dyDescent="0.25">
      <c r="A82" s="102" t="s">
        <v>49</v>
      </c>
      <c r="B82" s="117"/>
      <c r="C82" s="109"/>
      <c r="D82" s="109"/>
      <c r="E82" s="109"/>
      <c r="F82" s="109"/>
      <c r="G82" s="109"/>
      <c r="H82" s="109"/>
      <c r="I82" s="110"/>
      <c r="J82" s="110"/>
      <c r="K82" s="110"/>
      <c r="L82" s="110"/>
      <c r="M82" s="110"/>
      <c r="N82" s="110"/>
    </row>
    <row r="83" spans="1:14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1:14" ht="45" customHeight="1" x14ac:dyDescent="0.25">
      <c r="A84" s="1" t="s">
        <v>50</v>
      </c>
      <c r="B84" s="132" t="s">
        <v>153</v>
      </c>
      <c r="C84" s="133"/>
      <c r="D84" s="132" t="s">
        <v>154</v>
      </c>
      <c r="E84" s="133"/>
      <c r="F84" s="132" t="s">
        <v>18</v>
      </c>
      <c r="G84" s="133"/>
      <c r="H84" s="105" t="s">
        <v>19</v>
      </c>
      <c r="I84" s="102"/>
      <c r="J84" s="102"/>
      <c r="K84" s="102"/>
      <c r="L84" s="102"/>
      <c r="M84" s="102"/>
      <c r="N84" s="102"/>
    </row>
    <row r="85" spans="1:14" x14ac:dyDescent="0.25">
      <c r="A85" s="18" t="s">
        <v>21</v>
      </c>
      <c r="B85" s="105" t="s">
        <v>22</v>
      </c>
      <c r="C85" s="105" t="s">
        <v>23</v>
      </c>
      <c r="D85" s="105" t="s">
        <v>22</v>
      </c>
      <c r="E85" s="105" t="s">
        <v>23</v>
      </c>
      <c r="F85" s="105" t="s">
        <v>22</v>
      </c>
      <c r="G85" s="105" t="s">
        <v>23</v>
      </c>
      <c r="H85" s="113"/>
      <c r="I85" s="102"/>
      <c r="J85" s="102"/>
      <c r="K85" s="102"/>
      <c r="L85" s="102"/>
      <c r="M85" s="102"/>
      <c r="N85" s="102"/>
    </row>
    <row r="86" spans="1:14" x14ac:dyDescent="0.25">
      <c r="A86" s="19" t="s">
        <v>24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97">
        <f>SUM(B86:G86)</f>
        <v>0</v>
      </c>
      <c r="I86" s="102"/>
      <c r="J86" s="102"/>
      <c r="K86" s="102"/>
      <c r="L86" s="102"/>
      <c r="M86" s="102"/>
      <c r="N86" s="102"/>
    </row>
    <row r="87" spans="1:14" x14ac:dyDescent="0.25">
      <c r="A87" s="19" t="s">
        <v>25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97">
        <f t="shared" ref="H87:H97" si="26">SUM(B87:G87)</f>
        <v>0</v>
      </c>
      <c r="I87" s="102"/>
      <c r="J87" s="102"/>
      <c r="K87" s="102"/>
      <c r="L87" s="102"/>
      <c r="M87" s="102"/>
      <c r="N87" s="102"/>
    </row>
    <row r="88" spans="1:14" x14ac:dyDescent="0.25">
      <c r="A88" s="19" t="s">
        <v>26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97">
        <f t="shared" si="26"/>
        <v>0</v>
      </c>
      <c r="I88" s="102"/>
      <c r="J88" s="102"/>
      <c r="K88" s="102"/>
      <c r="L88" s="102"/>
      <c r="M88" s="102"/>
      <c r="N88" s="102"/>
    </row>
    <row r="89" spans="1:14" x14ac:dyDescent="0.25">
      <c r="A89" s="19" t="s">
        <v>27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97">
        <f t="shared" si="26"/>
        <v>0</v>
      </c>
      <c r="I89" s="102"/>
      <c r="J89" s="102"/>
      <c r="K89" s="102"/>
      <c r="L89" s="102"/>
      <c r="M89" s="102"/>
      <c r="N89" s="102"/>
    </row>
    <row r="90" spans="1:14" x14ac:dyDescent="0.25">
      <c r="A90" s="19" t="s">
        <v>28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97">
        <f t="shared" si="26"/>
        <v>0</v>
      </c>
      <c r="I90" s="102"/>
      <c r="J90" s="102"/>
      <c r="K90" s="102"/>
      <c r="L90" s="102"/>
      <c r="M90" s="102"/>
      <c r="N90" s="102"/>
    </row>
    <row r="91" spans="1:14" x14ac:dyDescent="0.25">
      <c r="A91" s="19" t="s">
        <v>29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97">
        <f t="shared" si="26"/>
        <v>0</v>
      </c>
      <c r="I91" s="102"/>
      <c r="J91" s="102"/>
      <c r="K91" s="102"/>
      <c r="L91" s="102"/>
      <c r="M91" s="102"/>
      <c r="N91" s="102"/>
    </row>
    <row r="92" spans="1:14" x14ac:dyDescent="0.25">
      <c r="A92" s="19" t="s">
        <v>41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97">
        <f t="shared" si="26"/>
        <v>0</v>
      </c>
      <c r="I92" s="102"/>
      <c r="J92" s="102"/>
      <c r="K92" s="102"/>
      <c r="L92" s="102"/>
      <c r="M92" s="102"/>
      <c r="N92" s="102"/>
    </row>
    <row r="93" spans="1:14" ht="15.6" customHeight="1" x14ac:dyDescent="0.25">
      <c r="A93" s="118" t="s">
        <v>31</v>
      </c>
      <c r="B93" s="119">
        <f>SUM(B86:B92)</f>
        <v>0</v>
      </c>
      <c r="C93" s="119">
        <f t="shared" ref="C93" si="27">SUM(C86:C92)</f>
        <v>0</v>
      </c>
      <c r="D93" s="119">
        <f t="shared" ref="D93" si="28">SUM(D86:D92)</f>
        <v>0</v>
      </c>
      <c r="E93" s="119">
        <f t="shared" ref="E93" si="29">SUM(E86:E92)</f>
        <v>0</v>
      </c>
      <c r="F93" s="119">
        <f t="shared" ref="F93" si="30">SUM(F86:F92)</f>
        <v>0</v>
      </c>
      <c r="G93" s="119">
        <f t="shared" ref="G93" si="31">SUM(G86:G92)</f>
        <v>0</v>
      </c>
      <c r="H93" s="97">
        <f t="shared" si="26"/>
        <v>0</v>
      </c>
      <c r="I93" s="102"/>
      <c r="J93" s="102"/>
      <c r="K93" s="102"/>
      <c r="L93" s="102"/>
      <c r="M93" s="102"/>
      <c r="N93" s="102"/>
    </row>
    <row r="94" spans="1:14" x14ac:dyDescent="0.25">
      <c r="A94" s="19" t="s">
        <v>32</v>
      </c>
      <c r="B94" s="24">
        <f>SUM(B86:B92)*0.1227272</f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97">
        <f t="shared" si="26"/>
        <v>0</v>
      </c>
      <c r="I94" s="102"/>
      <c r="J94" s="102"/>
      <c r="K94" s="102"/>
      <c r="L94" s="102"/>
      <c r="M94" s="102"/>
      <c r="N94" s="102"/>
    </row>
    <row r="95" spans="1:14" x14ac:dyDescent="0.25">
      <c r="A95" s="19" t="s">
        <v>33</v>
      </c>
      <c r="B95" s="24">
        <f>B93*0.081818</f>
        <v>0</v>
      </c>
      <c r="C95" s="24">
        <f>C93*0.15</f>
        <v>0</v>
      </c>
      <c r="D95" s="24">
        <v>0</v>
      </c>
      <c r="E95" s="24">
        <v>0</v>
      </c>
      <c r="F95" s="24">
        <v>0</v>
      </c>
      <c r="G95" s="24">
        <v>0</v>
      </c>
      <c r="H95" s="97">
        <f t="shared" si="26"/>
        <v>0</v>
      </c>
      <c r="I95" s="102"/>
      <c r="J95" s="102"/>
      <c r="K95" s="102"/>
      <c r="L95" s="102"/>
      <c r="M95" s="102"/>
      <c r="N95" s="102"/>
    </row>
    <row r="96" spans="1:14" x14ac:dyDescent="0.25">
      <c r="A96" s="20" t="s">
        <v>34</v>
      </c>
      <c r="B96" s="97">
        <f>SUM(B93:B95)</f>
        <v>0</v>
      </c>
      <c r="C96" s="128">
        <f>SUM(C93:C95)</f>
        <v>0</v>
      </c>
      <c r="D96" s="128">
        <f t="shared" ref="D96:G96" si="32">SUM(D93:D95)</f>
        <v>0</v>
      </c>
      <c r="E96" s="128">
        <f t="shared" si="32"/>
        <v>0</v>
      </c>
      <c r="F96" s="128">
        <f t="shared" si="32"/>
        <v>0</v>
      </c>
      <c r="G96" s="128">
        <f t="shared" si="32"/>
        <v>0</v>
      </c>
      <c r="H96" s="97">
        <f t="shared" si="26"/>
        <v>0</v>
      </c>
      <c r="I96" s="102"/>
      <c r="J96" s="102"/>
      <c r="K96" s="102"/>
      <c r="L96" s="102"/>
      <c r="M96" s="102"/>
      <c r="N96" s="102"/>
    </row>
    <row r="97" spans="1:14" x14ac:dyDescent="0.25">
      <c r="A97" s="21" t="s">
        <v>35</v>
      </c>
      <c r="B97" s="134">
        <f>B96+C96</f>
        <v>0</v>
      </c>
      <c r="C97" s="134"/>
      <c r="D97" s="134">
        <f>D96+E96</f>
        <v>0</v>
      </c>
      <c r="E97" s="134"/>
      <c r="F97" s="134">
        <f>F96+G96</f>
        <v>0</v>
      </c>
      <c r="G97" s="134"/>
      <c r="H97" s="97">
        <f t="shared" si="26"/>
        <v>0</v>
      </c>
      <c r="I97" s="102"/>
      <c r="J97" s="102"/>
      <c r="K97" s="102"/>
      <c r="L97" s="102"/>
      <c r="M97" s="102"/>
      <c r="N97" s="102"/>
    </row>
    <row r="99" spans="1:14" x14ac:dyDescent="0.25">
      <c r="A99" s="102"/>
      <c r="B99" s="101" t="s">
        <v>14</v>
      </c>
      <c r="C99" s="109"/>
      <c r="D99" s="109"/>
      <c r="E99" s="109"/>
      <c r="F99" s="109"/>
      <c r="G99" s="109"/>
      <c r="H99" s="109"/>
    </row>
    <row r="100" spans="1:14" x14ac:dyDescent="0.25">
      <c r="A100" s="102" t="s">
        <v>51</v>
      </c>
      <c r="B100" s="117"/>
      <c r="C100" s="109"/>
      <c r="D100" s="109"/>
      <c r="E100" s="109"/>
      <c r="F100" s="109"/>
      <c r="G100" s="109"/>
      <c r="H100" s="109"/>
    </row>
    <row r="101" spans="1:14" x14ac:dyDescent="0.25">
      <c r="A101" s="102" t="s">
        <v>52</v>
      </c>
      <c r="B101" s="117"/>
      <c r="C101" s="109"/>
      <c r="D101" s="109"/>
      <c r="E101" s="109"/>
      <c r="F101" s="109"/>
      <c r="G101" s="109"/>
      <c r="H101" s="109"/>
    </row>
    <row r="102" spans="1:14" x14ac:dyDescent="0.25">
      <c r="A102" s="102"/>
      <c r="B102" s="102"/>
      <c r="C102" s="102"/>
      <c r="D102" s="102"/>
      <c r="E102" s="102"/>
      <c r="F102" s="102"/>
      <c r="G102" s="102"/>
      <c r="H102" s="102"/>
    </row>
    <row r="103" spans="1:14" ht="53.25" customHeight="1" x14ac:dyDescent="0.25">
      <c r="A103" s="1" t="s">
        <v>53</v>
      </c>
      <c r="B103" s="132" t="s">
        <v>153</v>
      </c>
      <c r="C103" s="133"/>
      <c r="D103" s="132" t="s">
        <v>154</v>
      </c>
      <c r="E103" s="133"/>
      <c r="F103" s="132" t="s">
        <v>18</v>
      </c>
      <c r="G103" s="133"/>
      <c r="H103" s="105" t="s">
        <v>19</v>
      </c>
      <c r="I103" s="102"/>
      <c r="J103" s="102"/>
      <c r="K103" s="102"/>
      <c r="L103" s="102"/>
      <c r="M103" s="102"/>
      <c r="N103" s="102"/>
    </row>
    <row r="104" spans="1:14" x14ac:dyDescent="0.25">
      <c r="A104" s="18" t="s">
        <v>21</v>
      </c>
      <c r="B104" s="105" t="s">
        <v>22</v>
      </c>
      <c r="C104" s="105" t="s">
        <v>23</v>
      </c>
      <c r="D104" s="105" t="s">
        <v>22</v>
      </c>
      <c r="E104" s="105" t="s">
        <v>23</v>
      </c>
      <c r="F104" s="105" t="s">
        <v>22</v>
      </c>
      <c r="G104" s="105" t="s">
        <v>23</v>
      </c>
      <c r="H104" s="113"/>
    </row>
    <row r="105" spans="1:14" x14ac:dyDescent="0.25">
      <c r="A105" s="19" t="s">
        <v>24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97">
        <f>SUM(B105:G105)</f>
        <v>0</v>
      </c>
    </row>
    <row r="106" spans="1:14" x14ac:dyDescent="0.25">
      <c r="A106" s="19" t="s">
        <v>25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97">
        <f t="shared" ref="H106:H116" si="33">SUM(B106:G106)</f>
        <v>0</v>
      </c>
    </row>
    <row r="107" spans="1:14" x14ac:dyDescent="0.25">
      <c r="A107" s="19" t="s">
        <v>26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97">
        <f t="shared" si="33"/>
        <v>0</v>
      </c>
    </row>
    <row r="108" spans="1:14" x14ac:dyDescent="0.25">
      <c r="A108" s="19" t="s">
        <v>27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97">
        <f t="shared" si="33"/>
        <v>0</v>
      </c>
    </row>
    <row r="109" spans="1:14" x14ac:dyDescent="0.25">
      <c r="A109" s="19" t="s">
        <v>28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97">
        <f t="shared" si="33"/>
        <v>0</v>
      </c>
    </row>
    <row r="110" spans="1:14" x14ac:dyDescent="0.25">
      <c r="A110" s="19" t="s">
        <v>29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97">
        <f t="shared" si="33"/>
        <v>0</v>
      </c>
    </row>
    <row r="111" spans="1:14" x14ac:dyDescent="0.25">
      <c r="A111" s="19" t="s">
        <v>41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97">
        <f t="shared" si="33"/>
        <v>0</v>
      </c>
    </row>
    <row r="112" spans="1:14" ht="15.6" customHeight="1" x14ac:dyDescent="0.25">
      <c r="A112" s="118" t="s">
        <v>31</v>
      </c>
      <c r="B112" s="119">
        <f>SUM(B105:B111)</f>
        <v>0</v>
      </c>
      <c r="C112" s="119">
        <f t="shared" ref="C112" si="34">SUM(C105:C111)</f>
        <v>0</v>
      </c>
      <c r="D112" s="119">
        <f t="shared" ref="D112" si="35">SUM(D105:D111)</f>
        <v>0</v>
      </c>
      <c r="E112" s="119">
        <f t="shared" ref="E112" si="36">SUM(E105:E111)</f>
        <v>0</v>
      </c>
      <c r="F112" s="119">
        <f t="shared" ref="F112" si="37">SUM(F105:F111)</f>
        <v>0</v>
      </c>
      <c r="G112" s="119">
        <f t="shared" ref="G112" si="38">SUM(G105:G111)</f>
        <v>0</v>
      </c>
      <c r="H112" s="97">
        <f t="shared" si="33"/>
        <v>0</v>
      </c>
      <c r="I112" s="102"/>
      <c r="J112" s="102"/>
      <c r="K112" s="102"/>
      <c r="L112" s="102"/>
      <c r="M112" s="102"/>
      <c r="N112" s="102"/>
    </row>
    <row r="113" spans="1:14" x14ac:dyDescent="0.25">
      <c r="A113" s="19" t="s">
        <v>32</v>
      </c>
      <c r="B113" s="24">
        <f>SUM(B105:B111)*0.122727</f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97">
        <f t="shared" si="33"/>
        <v>0</v>
      </c>
      <c r="I113" s="102"/>
      <c r="J113" s="102"/>
      <c r="K113" s="102"/>
      <c r="L113" s="102"/>
      <c r="M113" s="102"/>
      <c r="N113" s="102"/>
    </row>
    <row r="114" spans="1:14" x14ac:dyDescent="0.25">
      <c r="A114" s="19" t="s">
        <v>33</v>
      </c>
      <c r="B114" s="24">
        <f>B112*0.08182</f>
        <v>0</v>
      </c>
      <c r="C114" s="24">
        <f>C112*0.15</f>
        <v>0</v>
      </c>
      <c r="D114" s="24">
        <v>0</v>
      </c>
      <c r="E114" s="24">
        <v>0</v>
      </c>
      <c r="F114" s="24">
        <v>0</v>
      </c>
      <c r="G114" s="24">
        <v>0</v>
      </c>
      <c r="H114" s="97">
        <f t="shared" si="33"/>
        <v>0</v>
      </c>
      <c r="I114" s="102"/>
      <c r="J114" s="102"/>
      <c r="K114" s="102"/>
      <c r="L114" s="102"/>
      <c r="M114" s="102"/>
      <c r="N114" s="102"/>
    </row>
    <row r="115" spans="1:14" x14ac:dyDescent="0.25">
      <c r="A115" s="20" t="s">
        <v>34</v>
      </c>
      <c r="B115" s="97">
        <f>SUM(B112:B114)</f>
        <v>0</v>
      </c>
      <c r="C115" s="128">
        <f t="shared" ref="C115:G115" si="39">SUM(C112:C114)</f>
        <v>0</v>
      </c>
      <c r="D115" s="128">
        <f t="shared" si="39"/>
        <v>0</v>
      </c>
      <c r="E115" s="128">
        <f t="shared" si="39"/>
        <v>0</v>
      </c>
      <c r="F115" s="128">
        <f t="shared" si="39"/>
        <v>0</v>
      </c>
      <c r="G115" s="128">
        <f t="shared" si="39"/>
        <v>0</v>
      </c>
      <c r="H115" s="97">
        <f t="shared" si="33"/>
        <v>0</v>
      </c>
    </row>
    <row r="116" spans="1:14" x14ac:dyDescent="0.25">
      <c r="A116" s="21" t="s">
        <v>35</v>
      </c>
      <c r="B116" s="130">
        <f>B115+C115</f>
        <v>0</v>
      </c>
      <c r="C116" s="131"/>
      <c r="D116" s="130">
        <f>D115+E115</f>
        <v>0</v>
      </c>
      <c r="E116" s="131"/>
      <c r="F116" s="130">
        <f>F115+G115</f>
        <v>0</v>
      </c>
      <c r="G116" s="131"/>
      <c r="H116" s="97">
        <f t="shared" si="33"/>
        <v>0</v>
      </c>
    </row>
  </sheetData>
  <sheetProtection algorithmName="SHA-512" hashValue="82OZJgLbMTpUyUN6bEpZ7nwBusYZc2uf8wC+t1FA4Dk9GcQbruUCG7Epc9u4twn9mBQWGooWMmtzcHZs701Dig==" saltValue="xy5Yuo4g40pkDOhzOCCcoA==" spinCount="100000" sheet="1" objects="1" scenarios="1"/>
  <mergeCells count="39">
    <mergeCell ref="B103:C103"/>
    <mergeCell ref="D103:E103"/>
    <mergeCell ref="B116:C116"/>
    <mergeCell ref="D116:E116"/>
    <mergeCell ref="B84:C84"/>
    <mergeCell ref="D84:E84"/>
    <mergeCell ref="B97:C97"/>
    <mergeCell ref="D97:E97"/>
    <mergeCell ref="B59:C59"/>
    <mergeCell ref="D59:E59"/>
    <mergeCell ref="B65:C65"/>
    <mergeCell ref="D65:E65"/>
    <mergeCell ref="B78:C78"/>
    <mergeCell ref="D78:E78"/>
    <mergeCell ref="B46:C46"/>
    <mergeCell ref="D46:E46"/>
    <mergeCell ref="B7:C7"/>
    <mergeCell ref="D7:E7"/>
    <mergeCell ref="J7:N18"/>
    <mergeCell ref="J19:N19"/>
    <mergeCell ref="B20:C20"/>
    <mergeCell ref="D20:E20"/>
    <mergeCell ref="B27:C27"/>
    <mergeCell ref="D27:E27"/>
    <mergeCell ref="J27:N38"/>
    <mergeCell ref="B40:C40"/>
    <mergeCell ref="D40:E40"/>
    <mergeCell ref="F7:G7"/>
    <mergeCell ref="F20:G20"/>
    <mergeCell ref="F27:G27"/>
    <mergeCell ref="F116:G116"/>
    <mergeCell ref="F103:G103"/>
    <mergeCell ref="F84:G84"/>
    <mergeCell ref="F97:G97"/>
    <mergeCell ref="F40:G40"/>
    <mergeCell ref="F46:G46"/>
    <mergeCell ref="F59:G59"/>
    <mergeCell ref="F65:G65"/>
    <mergeCell ref="F78:G7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3EC2-8D26-49AD-8820-45F8CBB456A6}">
  <dimension ref="A1:F37"/>
  <sheetViews>
    <sheetView showGridLines="0" workbookViewId="0">
      <selection activeCell="F27" sqref="F27"/>
    </sheetView>
  </sheetViews>
  <sheetFormatPr baseColWidth="10" defaultColWidth="11.42578125" defaultRowHeight="15" x14ac:dyDescent="0.25"/>
  <cols>
    <col min="1" max="1" width="14.5703125" bestFit="1" customWidth="1"/>
    <col min="2" max="2" width="13" bestFit="1" customWidth="1"/>
    <col min="3" max="3" width="24.140625" bestFit="1" customWidth="1"/>
    <col min="4" max="4" width="22.140625" bestFit="1" customWidth="1"/>
  </cols>
  <sheetData>
    <row r="1" spans="1:6" x14ac:dyDescent="0.25">
      <c r="A1" s="77" t="s">
        <v>54</v>
      </c>
      <c r="B1" s="77" t="s">
        <v>55</v>
      </c>
      <c r="C1" s="77" t="s">
        <v>56</v>
      </c>
      <c r="D1" s="77" t="s">
        <v>57</v>
      </c>
      <c r="E1" s="89" t="s">
        <v>58</v>
      </c>
      <c r="F1" s="90"/>
    </row>
    <row r="2" spans="1:6" x14ac:dyDescent="0.25">
      <c r="A2" s="91" t="s">
        <v>59</v>
      </c>
      <c r="B2" s="92">
        <v>2022</v>
      </c>
      <c r="C2" s="93">
        <v>44287</v>
      </c>
      <c r="D2" s="94">
        <v>44651</v>
      </c>
      <c r="E2" s="93">
        <v>44287</v>
      </c>
      <c r="F2" s="93">
        <v>44377</v>
      </c>
    </row>
    <row r="3" spans="1:6" x14ac:dyDescent="0.25">
      <c r="A3" s="91" t="s">
        <v>60</v>
      </c>
      <c r="B3" s="92">
        <v>2022</v>
      </c>
      <c r="C3" s="93">
        <v>44287</v>
      </c>
      <c r="D3" s="94">
        <v>44651</v>
      </c>
      <c r="E3" s="93">
        <v>44378</v>
      </c>
      <c r="F3" s="93">
        <v>44469</v>
      </c>
    </row>
    <row r="4" spans="1:6" x14ac:dyDescent="0.25">
      <c r="A4" s="91" t="s">
        <v>61</v>
      </c>
      <c r="B4" s="92">
        <v>2022</v>
      </c>
      <c r="C4" s="93">
        <v>44287</v>
      </c>
      <c r="D4" s="94">
        <v>44651</v>
      </c>
      <c r="E4" s="93">
        <v>44470</v>
      </c>
      <c r="F4" s="93">
        <v>44561</v>
      </c>
    </row>
    <row r="5" spans="1:6" x14ac:dyDescent="0.25">
      <c r="A5" s="91" t="s">
        <v>62</v>
      </c>
      <c r="B5" s="92">
        <v>2022</v>
      </c>
      <c r="C5" s="93">
        <v>44287</v>
      </c>
      <c r="D5" s="94">
        <v>44651</v>
      </c>
      <c r="E5" s="93">
        <v>44562</v>
      </c>
      <c r="F5" s="93">
        <v>44651</v>
      </c>
    </row>
    <row r="6" spans="1:6" x14ac:dyDescent="0.25">
      <c r="A6" s="91" t="s">
        <v>63</v>
      </c>
      <c r="B6" s="92">
        <v>2023</v>
      </c>
      <c r="C6" s="93">
        <v>44652</v>
      </c>
      <c r="D6" s="94">
        <v>45016</v>
      </c>
      <c r="E6" s="93">
        <v>44652</v>
      </c>
      <c r="F6" s="93">
        <v>44742</v>
      </c>
    </row>
    <row r="7" spans="1:6" x14ac:dyDescent="0.25">
      <c r="A7" s="91" t="s">
        <v>64</v>
      </c>
      <c r="B7" s="92">
        <v>2023</v>
      </c>
      <c r="C7" s="93">
        <v>44652</v>
      </c>
      <c r="D7" s="94">
        <v>45016</v>
      </c>
      <c r="E7" s="93">
        <v>44743</v>
      </c>
      <c r="F7" s="93">
        <v>44834</v>
      </c>
    </row>
    <row r="8" spans="1:6" x14ac:dyDescent="0.25">
      <c r="A8" s="91" t="s">
        <v>65</v>
      </c>
      <c r="B8" s="92">
        <v>2023</v>
      </c>
      <c r="C8" s="93">
        <v>44652</v>
      </c>
      <c r="D8" s="94">
        <v>45016</v>
      </c>
      <c r="E8" s="93">
        <v>44835</v>
      </c>
      <c r="F8" s="93">
        <v>44926</v>
      </c>
    </row>
    <row r="9" spans="1:6" x14ac:dyDescent="0.25">
      <c r="A9" s="91" t="s">
        <v>66</v>
      </c>
      <c r="B9" s="92">
        <v>2023</v>
      </c>
      <c r="C9" s="93">
        <v>44652</v>
      </c>
      <c r="D9" s="94">
        <v>45016</v>
      </c>
      <c r="E9" s="93">
        <v>44927</v>
      </c>
      <c r="F9" s="93">
        <v>45016</v>
      </c>
    </row>
    <row r="10" spans="1:6" x14ac:dyDescent="0.25">
      <c r="A10" s="91" t="s">
        <v>67</v>
      </c>
      <c r="B10" s="92">
        <v>2024</v>
      </c>
      <c r="C10" s="93">
        <v>45017</v>
      </c>
      <c r="D10" s="94">
        <v>45382</v>
      </c>
      <c r="E10" s="93">
        <v>45017</v>
      </c>
      <c r="F10" s="93">
        <v>45107</v>
      </c>
    </row>
    <row r="11" spans="1:6" x14ac:dyDescent="0.25">
      <c r="A11" s="91" t="s">
        <v>68</v>
      </c>
      <c r="B11" s="92">
        <v>2024</v>
      </c>
      <c r="C11" s="93">
        <v>45017</v>
      </c>
      <c r="D11" s="94">
        <v>45382</v>
      </c>
      <c r="E11" s="93">
        <v>45108</v>
      </c>
      <c r="F11" s="93">
        <v>45199</v>
      </c>
    </row>
    <row r="12" spans="1:6" x14ac:dyDescent="0.25">
      <c r="A12" s="91" t="s">
        <v>69</v>
      </c>
      <c r="B12" s="92">
        <v>2024</v>
      </c>
      <c r="C12" s="93">
        <v>45017</v>
      </c>
      <c r="D12" s="94">
        <v>45382</v>
      </c>
      <c r="E12" s="93">
        <v>45200</v>
      </c>
      <c r="F12" s="93">
        <v>45291</v>
      </c>
    </row>
    <row r="13" spans="1:6" x14ac:dyDescent="0.25">
      <c r="A13" s="91" t="s">
        <v>70</v>
      </c>
      <c r="B13" s="92">
        <v>2024</v>
      </c>
      <c r="C13" s="93">
        <v>45017</v>
      </c>
      <c r="D13" s="94">
        <v>45382</v>
      </c>
      <c r="E13" s="93">
        <v>45292</v>
      </c>
      <c r="F13" s="93">
        <v>45382</v>
      </c>
    </row>
    <row r="14" spans="1:6" x14ac:dyDescent="0.25">
      <c r="A14" s="91" t="s">
        <v>71</v>
      </c>
      <c r="B14" s="95">
        <v>2025</v>
      </c>
      <c r="C14" s="93">
        <v>45383</v>
      </c>
      <c r="D14" s="94">
        <v>45747</v>
      </c>
      <c r="E14" s="93">
        <v>45383</v>
      </c>
      <c r="F14" s="93">
        <v>45473</v>
      </c>
    </row>
    <row r="15" spans="1:6" x14ac:dyDescent="0.25">
      <c r="A15" s="91" t="s">
        <v>72</v>
      </c>
      <c r="B15" s="95">
        <v>2025</v>
      </c>
      <c r="C15" s="93">
        <v>45383</v>
      </c>
      <c r="D15" s="94">
        <v>45747</v>
      </c>
      <c r="E15" s="93">
        <v>45474</v>
      </c>
      <c r="F15" s="93">
        <v>45565</v>
      </c>
    </row>
    <row r="16" spans="1:6" x14ac:dyDescent="0.25">
      <c r="A16" s="91" t="s">
        <v>73</v>
      </c>
      <c r="B16" s="95">
        <v>2025</v>
      </c>
      <c r="C16" s="93">
        <v>45383</v>
      </c>
      <c r="D16" s="94">
        <v>45747</v>
      </c>
      <c r="E16" s="93">
        <v>45566</v>
      </c>
      <c r="F16" s="93">
        <v>45657</v>
      </c>
    </row>
    <row r="17" spans="1:6" x14ac:dyDescent="0.25">
      <c r="A17" s="91" t="s">
        <v>74</v>
      </c>
      <c r="B17" s="95">
        <v>2025</v>
      </c>
      <c r="C17" s="93">
        <v>45383</v>
      </c>
      <c r="D17" s="94">
        <v>45747</v>
      </c>
      <c r="E17" s="93">
        <v>45658</v>
      </c>
      <c r="F17" s="93">
        <v>45747</v>
      </c>
    </row>
    <row r="18" spans="1:6" x14ac:dyDescent="0.25">
      <c r="A18" s="91" t="s">
        <v>75</v>
      </c>
      <c r="B18" s="95">
        <v>2026</v>
      </c>
      <c r="C18" s="93">
        <v>45748</v>
      </c>
      <c r="D18" s="94">
        <v>46112</v>
      </c>
      <c r="E18" s="93">
        <v>45748</v>
      </c>
      <c r="F18" s="93">
        <v>45838</v>
      </c>
    </row>
    <row r="19" spans="1:6" x14ac:dyDescent="0.25">
      <c r="A19" s="91" t="s">
        <v>76</v>
      </c>
      <c r="B19" s="95">
        <v>2026</v>
      </c>
      <c r="C19" s="93">
        <v>45748</v>
      </c>
      <c r="D19" s="94">
        <v>46112</v>
      </c>
      <c r="E19" s="93">
        <v>45839</v>
      </c>
      <c r="F19" s="93">
        <v>45930</v>
      </c>
    </row>
    <row r="20" spans="1:6" x14ac:dyDescent="0.25">
      <c r="A20" s="91" t="s">
        <v>77</v>
      </c>
      <c r="B20" s="95">
        <v>2026</v>
      </c>
      <c r="C20" s="93">
        <v>45748</v>
      </c>
      <c r="D20" s="94">
        <v>46112</v>
      </c>
      <c r="E20" s="93">
        <v>45931</v>
      </c>
      <c r="F20" s="93">
        <v>46022</v>
      </c>
    </row>
    <row r="21" spans="1:6" x14ac:dyDescent="0.25">
      <c r="A21" s="91" t="s">
        <v>78</v>
      </c>
      <c r="B21" s="95">
        <v>2026</v>
      </c>
      <c r="C21" s="93">
        <v>45748</v>
      </c>
      <c r="D21" s="94">
        <v>46112</v>
      </c>
      <c r="E21" s="93">
        <v>46023</v>
      </c>
      <c r="F21" s="93">
        <v>46112</v>
      </c>
    </row>
    <row r="22" spans="1:6" x14ac:dyDescent="0.25">
      <c r="A22" s="91" t="s">
        <v>79</v>
      </c>
      <c r="B22" s="95">
        <v>2027</v>
      </c>
      <c r="C22" s="93">
        <v>46113</v>
      </c>
      <c r="D22" s="94">
        <v>46477</v>
      </c>
      <c r="E22" s="96">
        <v>46113</v>
      </c>
      <c r="F22" s="96">
        <v>46203</v>
      </c>
    </row>
    <row r="23" spans="1:6" x14ac:dyDescent="0.25">
      <c r="A23" s="91" t="s">
        <v>80</v>
      </c>
      <c r="B23" s="95">
        <v>2027</v>
      </c>
      <c r="C23" s="93">
        <v>46113</v>
      </c>
      <c r="D23" s="94">
        <v>46477</v>
      </c>
      <c r="E23" s="96">
        <v>46204</v>
      </c>
      <c r="F23" s="96">
        <v>46295</v>
      </c>
    </row>
    <row r="24" spans="1:6" x14ac:dyDescent="0.25">
      <c r="A24" s="91" t="s">
        <v>81</v>
      </c>
      <c r="B24" s="95">
        <v>2027</v>
      </c>
      <c r="C24" s="93">
        <v>46113</v>
      </c>
      <c r="D24" s="94">
        <v>46477</v>
      </c>
      <c r="E24" s="96">
        <v>46296</v>
      </c>
      <c r="F24" s="96">
        <v>46387</v>
      </c>
    </row>
    <row r="25" spans="1:6" x14ac:dyDescent="0.25">
      <c r="A25" s="91" t="s">
        <v>82</v>
      </c>
      <c r="B25" s="95">
        <v>2027</v>
      </c>
      <c r="C25" s="93">
        <v>46113</v>
      </c>
      <c r="D25" s="94">
        <v>46477</v>
      </c>
      <c r="E25" s="96">
        <v>46388</v>
      </c>
      <c r="F25" s="96">
        <v>46477</v>
      </c>
    </row>
    <row r="26" spans="1:6" x14ac:dyDescent="0.25">
      <c r="A26" s="91" t="s">
        <v>83</v>
      </c>
      <c r="B26" s="95">
        <v>2028</v>
      </c>
      <c r="C26" s="93">
        <v>46478</v>
      </c>
      <c r="D26" s="94">
        <v>46843</v>
      </c>
      <c r="E26" s="96">
        <v>46478</v>
      </c>
      <c r="F26" s="96">
        <v>46568</v>
      </c>
    </row>
    <row r="27" spans="1:6" x14ac:dyDescent="0.25">
      <c r="A27" s="91" t="s">
        <v>84</v>
      </c>
      <c r="B27" s="95">
        <v>2028</v>
      </c>
      <c r="C27" s="93">
        <v>46478</v>
      </c>
      <c r="D27" s="94">
        <v>46843</v>
      </c>
      <c r="E27" s="96">
        <v>46569</v>
      </c>
      <c r="F27" s="96">
        <v>46660</v>
      </c>
    </row>
    <row r="28" spans="1:6" x14ac:dyDescent="0.25">
      <c r="A28" s="91" t="s">
        <v>85</v>
      </c>
      <c r="B28" s="95">
        <v>2028</v>
      </c>
      <c r="C28" s="93">
        <v>46478</v>
      </c>
      <c r="D28" s="94">
        <v>46843</v>
      </c>
      <c r="E28" s="96">
        <v>46661</v>
      </c>
      <c r="F28" s="96">
        <v>46752</v>
      </c>
    </row>
    <row r="29" spans="1:6" x14ac:dyDescent="0.25">
      <c r="A29" s="91" t="s">
        <v>86</v>
      </c>
      <c r="B29" s="95">
        <v>2028</v>
      </c>
      <c r="C29" s="93">
        <v>46478</v>
      </c>
      <c r="D29" s="94">
        <v>46843</v>
      </c>
      <c r="E29" s="96">
        <v>46753</v>
      </c>
      <c r="F29" s="96">
        <v>46843</v>
      </c>
    </row>
    <row r="30" spans="1:6" x14ac:dyDescent="0.25">
      <c r="A30" s="91" t="s">
        <v>87</v>
      </c>
      <c r="B30" s="95">
        <v>2029</v>
      </c>
      <c r="C30" s="96">
        <v>46844</v>
      </c>
      <c r="D30" s="94">
        <v>47208</v>
      </c>
      <c r="E30" s="96">
        <v>46844</v>
      </c>
      <c r="F30" s="96">
        <v>46934</v>
      </c>
    </row>
    <row r="31" spans="1:6" x14ac:dyDescent="0.25">
      <c r="A31" s="91" t="s">
        <v>88</v>
      </c>
      <c r="B31" s="95">
        <v>2029</v>
      </c>
      <c r="C31" s="96">
        <v>46844</v>
      </c>
      <c r="D31" s="94">
        <v>47208</v>
      </c>
      <c r="E31" s="96">
        <v>46935</v>
      </c>
      <c r="F31" s="96">
        <v>47026</v>
      </c>
    </row>
    <row r="32" spans="1:6" x14ac:dyDescent="0.25">
      <c r="A32" s="91" t="s">
        <v>89</v>
      </c>
      <c r="B32" s="95">
        <v>2029</v>
      </c>
      <c r="C32" s="96">
        <v>46844</v>
      </c>
      <c r="D32" s="94">
        <v>47208</v>
      </c>
      <c r="E32" s="96">
        <v>47027</v>
      </c>
      <c r="F32" s="96">
        <v>47118</v>
      </c>
    </row>
    <row r="33" spans="1:6" x14ac:dyDescent="0.25">
      <c r="A33" s="91" t="s">
        <v>90</v>
      </c>
      <c r="B33" s="95">
        <v>2029</v>
      </c>
      <c r="C33" s="96">
        <v>46844</v>
      </c>
      <c r="D33" s="94">
        <v>47208</v>
      </c>
      <c r="E33" s="96">
        <v>47119</v>
      </c>
      <c r="F33" s="96">
        <v>47208</v>
      </c>
    </row>
    <row r="34" spans="1:6" x14ac:dyDescent="0.25">
      <c r="A34" s="91" t="s">
        <v>91</v>
      </c>
      <c r="B34" s="95">
        <v>2030</v>
      </c>
      <c r="C34" s="96">
        <v>47209</v>
      </c>
      <c r="D34" s="94">
        <v>47573</v>
      </c>
      <c r="E34" s="96">
        <v>47209</v>
      </c>
      <c r="F34" s="96">
        <v>47299</v>
      </c>
    </row>
    <row r="35" spans="1:6" x14ac:dyDescent="0.25">
      <c r="A35" s="91" t="s">
        <v>92</v>
      </c>
      <c r="B35" s="95">
        <v>2030</v>
      </c>
      <c r="C35" s="96">
        <v>47209</v>
      </c>
      <c r="D35" s="94">
        <v>47573</v>
      </c>
      <c r="E35" s="96">
        <v>47300</v>
      </c>
      <c r="F35" s="96">
        <v>47391</v>
      </c>
    </row>
    <row r="36" spans="1:6" x14ac:dyDescent="0.25">
      <c r="A36" s="91" t="s">
        <v>93</v>
      </c>
      <c r="B36" s="95">
        <v>2030</v>
      </c>
      <c r="C36" s="96">
        <v>47209</v>
      </c>
      <c r="D36" s="94">
        <v>47573</v>
      </c>
      <c r="E36" s="96">
        <v>47392</v>
      </c>
      <c r="F36" s="96">
        <v>47483</v>
      </c>
    </row>
    <row r="37" spans="1:6" x14ac:dyDescent="0.25">
      <c r="A37" s="91" t="s">
        <v>94</v>
      </c>
      <c r="B37" s="95">
        <v>2030</v>
      </c>
      <c r="C37" s="96">
        <v>47209</v>
      </c>
      <c r="D37" s="94">
        <v>47573</v>
      </c>
      <c r="E37" s="96">
        <v>47484</v>
      </c>
      <c r="F37" s="96">
        <v>47573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A2DA-BCF2-44A6-B6BB-9DCFB347275E}">
  <sheetPr>
    <tabColor theme="8" tint="0.79998168889431442"/>
  </sheetPr>
  <dimension ref="A5:M53"/>
  <sheetViews>
    <sheetView showGridLines="0" topLeftCell="A16" workbookViewId="0">
      <selection activeCell="B37" sqref="B37"/>
    </sheetView>
  </sheetViews>
  <sheetFormatPr baseColWidth="10" defaultColWidth="11.42578125" defaultRowHeight="15" x14ac:dyDescent="0.25"/>
  <cols>
    <col min="1" max="1" width="4.7109375" customWidth="1"/>
    <col min="2" max="2" width="34.7109375" customWidth="1"/>
    <col min="3" max="3" width="17.28515625" customWidth="1"/>
    <col min="4" max="4" width="17" bestFit="1" customWidth="1"/>
    <col min="6" max="6" width="13.85546875" bestFit="1" customWidth="1"/>
    <col min="8" max="8" width="17" bestFit="1" customWidth="1"/>
    <col min="9" max="9" width="16.28515625" bestFit="1" customWidth="1"/>
  </cols>
  <sheetData>
    <row r="5" spans="2:10" x14ac:dyDescent="0.25">
      <c r="B5" s="37" t="s">
        <v>95</v>
      </c>
      <c r="C5" s="37"/>
      <c r="I5" s="38"/>
      <c r="J5" s="39"/>
    </row>
    <row r="6" spans="2:10" x14ac:dyDescent="0.25">
      <c r="B6" s="37"/>
      <c r="C6" s="37"/>
    </row>
    <row r="7" spans="2:10" x14ac:dyDescent="0.25">
      <c r="B7" s="37" t="s">
        <v>96</v>
      </c>
      <c r="C7" s="37"/>
    </row>
    <row r="8" spans="2:10" x14ac:dyDescent="0.25">
      <c r="B8" s="37"/>
      <c r="C8" s="37"/>
    </row>
    <row r="10" spans="2:10" x14ac:dyDescent="0.25">
      <c r="B10" s="40" t="s">
        <v>97</v>
      </c>
      <c r="C10" s="40"/>
      <c r="D10" s="41"/>
      <c r="E10" s="42"/>
      <c r="F10" s="42"/>
      <c r="G10" s="42"/>
      <c r="H10" s="42"/>
      <c r="I10" s="42"/>
      <c r="J10" s="43"/>
    </row>
    <row r="11" spans="2:10" x14ac:dyDescent="0.25">
      <c r="B11" s="40"/>
      <c r="C11" s="40"/>
      <c r="D11" s="44"/>
      <c r="E11" s="44"/>
      <c r="F11" s="44"/>
      <c r="G11" s="44"/>
      <c r="H11" s="44"/>
      <c r="I11" s="44"/>
      <c r="J11" s="44"/>
    </row>
    <row r="12" spans="2:10" x14ac:dyDescent="0.25">
      <c r="B12" s="40" t="s">
        <v>98</v>
      </c>
      <c r="C12" s="40"/>
      <c r="D12" s="41"/>
      <c r="E12" s="42"/>
      <c r="F12" s="43"/>
      <c r="G12" s="44"/>
      <c r="H12" s="44"/>
      <c r="I12" s="44"/>
      <c r="J12" s="44"/>
    </row>
    <row r="13" spans="2:10" x14ac:dyDescent="0.25">
      <c r="B13" s="40"/>
      <c r="C13" s="40"/>
      <c r="D13" s="44"/>
      <c r="E13" s="44"/>
      <c r="F13" s="44"/>
      <c r="G13" s="44"/>
      <c r="H13" s="44"/>
      <c r="I13" s="44"/>
      <c r="J13" s="44"/>
    </row>
    <row r="14" spans="2:10" x14ac:dyDescent="0.25">
      <c r="B14" s="40" t="s">
        <v>99</v>
      </c>
      <c r="C14" s="40"/>
      <c r="D14" s="45"/>
      <c r="E14" s="44"/>
      <c r="F14" s="44"/>
      <c r="G14" s="44"/>
      <c r="H14" s="44"/>
      <c r="I14" s="44"/>
      <c r="J14" s="44"/>
    </row>
    <row r="15" spans="2:10" x14ac:dyDescent="0.25">
      <c r="B15" s="40"/>
      <c r="C15" s="40"/>
      <c r="D15" s="44"/>
      <c r="E15" s="44"/>
      <c r="F15" s="44"/>
      <c r="G15" s="44"/>
      <c r="H15" s="44"/>
      <c r="I15" s="44"/>
      <c r="J15" s="44"/>
    </row>
    <row r="16" spans="2:10" x14ac:dyDescent="0.25">
      <c r="B16" s="40"/>
      <c r="C16" s="40"/>
      <c r="D16" s="44" t="s">
        <v>14</v>
      </c>
      <c r="E16" s="44"/>
      <c r="F16" s="46" t="s">
        <v>100</v>
      </c>
      <c r="G16" s="44"/>
      <c r="H16" s="46" t="s">
        <v>101</v>
      </c>
      <c r="I16" s="46" t="s">
        <v>102</v>
      </c>
      <c r="J16" s="44"/>
    </row>
    <row r="17" spans="1:13" x14ac:dyDescent="0.25">
      <c r="B17" s="40" t="s">
        <v>103</v>
      </c>
      <c r="C17" s="40"/>
      <c r="D17" s="47">
        <v>44419</v>
      </c>
      <c r="E17" s="44"/>
      <c r="F17" s="48">
        <v>1</v>
      </c>
      <c r="G17" s="49"/>
      <c r="H17" s="50">
        <f>+D17</f>
        <v>44419</v>
      </c>
      <c r="I17" s="50">
        <f>LOOKUP(H17,'[1]Années+trimestres fiscaux'!$E$2:$F$29,'[1]Années+trimestres fiscaux'!$D$2:$D$29)</f>
        <v>44651</v>
      </c>
      <c r="J17" s="44"/>
    </row>
    <row r="18" spans="1:13" x14ac:dyDescent="0.25">
      <c r="B18" s="40"/>
      <c r="C18" s="40"/>
      <c r="D18" s="44"/>
      <c r="E18" s="44"/>
      <c r="F18" s="48">
        <v>2</v>
      </c>
      <c r="G18" s="44"/>
      <c r="H18" s="50">
        <f>+I17+1</f>
        <v>44652</v>
      </c>
      <c r="I18" s="50">
        <f>LOOKUP(H18,'[1]Années+trimestres fiscaux'!$E$2:$F$29,'[1]Années+trimestres fiscaux'!$D$2:$D$29)</f>
        <v>45016</v>
      </c>
      <c r="J18" s="44"/>
    </row>
    <row r="19" spans="1:13" x14ac:dyDescent="0.25">
      <c r="B19" s="40"/>
      <c r="C19" s="40"/>
      <c r="D19" s="44"/>
      <c r="E19" s="44"/>
      <c r="F19" s="48">
        <v>3</v>
      </c>
      <c r="G19" s="44"/>
      <c r="H19" s="50">
        <f>+I18+1</f>
        <v>45017</v>
      </c>
      <c r="I19" s="50">
        <f>LOOKUP(H19,'[1]Années+trimestres fiscaux'!$E$2:$F$29,'[1]Années+trimestres fiscaux'!$D$2:$D$29)</f>
        <v>45382</v>
      </c>
      <c r="J19" s="44"/>
    </row>
    <row r="20" spans="1:13" x14ac:dyDescent="0.25">
      <c r="B20" s="40"/>
      <c r="C20" s="40"/>
      <c r="D20" s="44"/>
      <c r="E20" s="44"/>
      <c r="F20" s="48">
        <v>4</v>
      </c>
      <c r="G20" s="44"/>
      <c r="H20" s="50">
        <f>+I19+1</f>
        <v>45383</v>
      </c>
      <c r="I20" s="50">
        <f>LOOKUP(H20,'[1]Années+trimestres fiscaux'!$E$2:$F$29,'[1]Années+trimestres fiscaux'!$D$2:$D$29)</f>
        <v>45747</v>
      </c>
      <c r="J20" s="44"/>
    </row>
    <row r="21" spans="1:13" x14ac:dyDescent="0.25">
      <c r="B21" s="40"/>
      <c r="C21" s="40"/>
      <c r="D21" s="44"/>
      <c r="E21" s="44"/>
      <c r="F21" s="48">
        <v>5</v>
      </c>
      <c r="G21" s="44"/>
      <c r="H21" s="50">
        <f>+I20+1</f>
        <v>45748</v>
      </c>
      <c r="I21" s="50">
        <f>LOOKUP(H21,'[1]Années+trimestres fiscaux'!$E$2:$F$29,'[1]Années+trimestres fiscaux'!$D$2:$D$29)</f>
        <v>46112</v>
      </c>
      <c r="J21" s="44"/>
    </row>
    <row r="22" spans="1:13" x14ac:dyDescent="0.25">
      <c r="B22" s="40"/>
      <c r="C22" s="40"/>
      <c r="D22" s="44"/>
      <c r="E22" s="44"/>
      <c r="F22" s="40"/>
      <c r="G22" s="44"/>
      <c r="H22" s="44"/>
      <c r="I22" s="44"/>
      <c r="J22" s="44"/>
    </row>
    <row r="23" spans="1:13" x14ac:dyDescent="0.25">
      <c r="B23" s="40"/>
      <c r="C23" s="40"/>
      <c r="D23" s="44"/>
      <c r="E23" s="44"/>
      <c r="F23" s="40"/>
      <c r="G23" s="44"/>
      <c r="H23" s="44"/>
      <c r="I23" s="44"/>
      <c r="J23" s="44"/>
    </row>
    <row r="24" spans="1:13" ht="15.75" x14ac:dyDescent="0.25">
      <c r="B24" s="51"/>
      <c r="C24" s="52"/>
      <c r="D24" s="53"/>
      <c r="E24" s="54" t="s">
        <v>104</v>
      </c>
      <c r="F24" s="52"/>
      <c r="G24" s="55"/>
      <c r="H24" s="55"/>
      <c r="I24" s="55"/>
      <c r="J24" s="55"/>
    </row>
    <row r="25" spans="1:13" x14ac:dyDescent="0.25">
      <c r="B25" s="40"/>
      <c r="C25" s="40"/>
      <c r="D25" s="56"/>
      <c r="E25" s="44"/>
      <c r="F25" s="40"/>
      <c r="G25" s="44"/>
      <c r="H25" s="44"/>
      <c r="I25" s="44"/>
      <c r="J25" s="44"/>
    </row>
    <row r="26" spans="1:13" x14ac:dyDescent="0.25">
      <c r="B26" s="40"/>
      <c r="C26" s="40"/>
      <c r="D26" s="44"/>
      <c r="E26" s="44"/>
      <c r="F26" s="44"/>
      <c r="G26" s="44"/>
      <c r="H26" s="44"/>
      <c r="I26" s="44"/>
      <c r="J26" s="44"/>
    </row>
    <row r="27" spans="1:13" x14ac:dyDescent="0.25">
      <c r="E27" s="57" t="s">
        <v>105</v>
      </c>
      <c r="F27" s="58"/>
      <c r="G27" s="58"/>
      <c r="H27" s="58"/>
      <c r="I27" s="58"/>
      <c r="J27" s="59"/>
    </row>
    <row r="28" spans="1:13" ht="25.5" x14ac:dyDescent="0.25">
      <c r="B28" s="60" t="s">
        <v>106</v>
      </c>
      <c r="C28" s="60" t="s">
        <v>107</v>
      </c>
      <c r="D28" s="61" t="s">
        <v>108</v>
      </c>
      <c r="E28" s="61">
        <f>+F17</f>
        <v>1</v>
      </c>
      <c r="F28" s="62">
        <f>+E28+1</f>
        <v>2</v>
      </c>
      <c r="G28" s="62">
        <f>+F28+1</f>
        <v>3</v>
      </c>
      <c r="H28" s="60">
        <f>+G28+1</f>
        <v>4</v>
      </c>
      <c r="I28" s="62">
        <f>+H28+1</f>
        <v>5</v>
      </c>
      <c r="J28" s="62" t="s">
        <v>109</v>
      </c>
      <c r="K28" s="60" t="s">
        <v>110</v>
      </c>
      <c r="L28" s="63" t="s">
        <v>111</v>
      </c>
      <c r="M28" s="63" t="s">
        <v>112</v>
      </c>
    </row>
    <row r="29" spans="1:13" x14ac:dyDescent="0.25">
      <c r="A29">
        <v>1</v>
      </c>
      <c r="B29" s="64"/>
      <c r="C29" s="64"/>
      <c r="D29" s="64"/>
      <c r="E29" s="64"/>
      <c r="F29" s="64"/>
      <c r="G29" s="64"/>
      <c r="H29" s="64"/>
      <c r="I29" s="64"/>
      <c r="J29" s="65">
        <f>+E29+F29+G29+H29+I29</f>
        <v>0</v>
      </c>
      <c r="K29" s="64"/>
      <c r="L29" s="66"/>
      <c r="M29" s="67">
        <f>+J29*L29</f>
        <v>0</v>
      </c>
    </row>
    <row r="30" spans="1:13" x14ac:dyDescent="0.25">
      <c r="A30">
        <v>2</v>
      </c>
      <c r="B30" s="68"/>
      <c r="C30" s="68"/>
      <c r="D30" s="68"/>
      <c r="E30" s="68"/>
      <c r="F30" s="68"/>
      <c r="G30" s="68"/>
      <c r="H30" s="68"/>
      <c r="I30" s="68"/>
      <c r="J30" s="69">
        <f t="shared" ref="J30:J42" si="0">+E30+F30+G30+H30+I30</f>
        <v>0</v>
      </c>
      <c r="K30" s="68"/>
      <c r="L30" s="70"/>
      <c r="M30" s="71">
        <f t="shared" ref="M30:M43" si="1">+J30*L30</f>
        <v>0</v>
      </c>
    </row>
    <row r="31" spans="1:13" x14ac:dyDescent="0.25">
      <c r="A31">
        <v>3</v>
      </c>
      <c r="B31" s="68"/>
      <c r="C31" s="68"/>
      <c r="D31" s="68"/>
      <c r="E31" s="68"/>
      <c r="F31" s="68"/>
      <c r="G31" s="68"/>
      <c r="H31" s="68"/>
      <c r="I31" s="68"/>
      <c r="J31" s="69">
        <f t="shared" si="0"/>
        <v>0</v>
      </c>
      <c r="K31" s="68"/>
      <c r="L31" s="70"/>
      <c r="M31" s="71">
        <f t="shared" si="1"/>
        <v>0</v>
      </c>
    </row>
    <row r="32" spans="1:13" x14ac:dyDescent="0.25">
      <c r="A32">
        <v>4</v>
      </c>
      <c r="B32" s="68"/>
      <c r="C32" s="68"/>
      <c r="D32" s="68"/>
      <c r="E32" s="68"/>
      <c r="F32" s="68"/>
      <c r="G32" s="68"/>
      <c r="H32" s="68"/>
      <c r="I32" s="68"/>
      <c r="J32" s="69">
        <f t="shared" si="0"/>
        <v>0</v>
      </c>
      <c r="K32" s="68"/>
      <c r="L32" s="70"/>
      <c r="M32" s="71">
        <f t="shared" si="1"/>
        <v>0</v>
      </c>
    </row>
    <row r="33" spans="1:13" x14ac:dyDescent="0.25">
      <c r="A33">
        <v>5</v>
      </c>
      <c r="B33" s="68"/>
      <c r="C33" s="68"/>
      <c r="D33" s="68"/>
      <c r="E33" s="68"/>
      <c r="F33" s="68"/>
      <c r="G33" s="68"/>
      <c r="H33" s="68"/>
      <c r="I33" s="68"/>
      <c r="J33" s="69">
        <f t="shared" si="0"/>
        <v>0</v>
      </c>
      <c r="K33" s="68"/>
      <c r="L33" s="70"/>
      <c r="M33" s="71">
        <f t="shared" si="1"/>
        <v>0</v>
      </c>
    </row>
    <row r="34" spans="1:13" x14ac:dyDescent="0.25">
      <c r="A34">
        <v>6</v>
      </c>
      <c r="B34" s="68"/>
      <c r="C34" s="68"/>
      <c r="D34" s="68"/>
      <c r="E34" s="68"/>
      <c r="F34" s="68"/>
      <c r="G34" s="68"/>
      <c r="H34" s="68"/>
      <c r="I34" s="68"/>
      <c r="J34" s="69">
        <f t="shared" si="0"/>
        <v>0</v>
      </c>
      <c r="K34" s="68"/>
      <c r="L34" s="70"/>
      <c r="M34" s="71">
        <f t="shared" si="1"/>
        <v>0</v>
      </c>
    </row>
    <row r="35" spans="1:13" x14ac:dyDescent="0.25">
      <c r="A35">
        <v>7</v>
      </c>
      <c r="B35" s="68"/>
      <c r="C35" s="68"/>
      <c r="D35" s="68"/>
      <c r="E35" s="68"/>
      <c r="F35" s="68"/>
      <c r="G35" s="68"/>
      <c r="H35" s="68"/>
      <c r="I35" s="68"/>
      <c r="J35" s="69">
        <f t="shared" si="0"/>
        <v>0</v>
      </c>
      <c r="K35" s="68"/>
      <c r="L35" s="70"/>
      <c r="M35" s="71">
        <f t="shared" si="1"/>
        <v>0</v>
      </c>
    </row>
    <row r="36" spans="1:13" x14ac:dyDescent="0.25">
      <c r="A36">
        <v>8</v>
      </c>
      <c r="B36" s="68"/>
      <c r="C36" s="68"/>
      <c r="D36" s="68"/>
      <c r="E36" s="68"/>
      <c r="F36" s="68"/>
      <c r="G36" s="68"/>
      <c r="H36" s="68"/>
      <c r="I36" s="68"/>
      <c r="J36" s="69">
        <f t="shared" si="0"/>
        <v>0</v>
      </c>
      <c r="K36" s="68"/>
      <c r="L36" s="70"/>
      <c r="M36" s="71">
        <f t="shared" si="1"/>
        <v>0</v>
      </c>
    </row>
    <row r="37" spans="1:13" x14ac:dyDescent="0.25">
      <c r="A37">
        <v>9</v>
      </c>
      <c r="B37" s="68"/>
      <c r="C37" s="68"/>
      <c r="D37" s="68"/>
      <c r="E37" s="68"/>
      <c r="F37" s="68"/>
      <c r="G37" s="68"/>
      <c r="H37" s="68"/>
      <c r="I37" s="68"/>
      <c r="J37" s="69">
        <f t="shared" si="0"/>
        <v>0</v>
      </c>
      <c r="K37" s="68"/>
      <c r="L37" s="70"/>
      <c r="M37" s="71">
        <f t="shared" si="1"/>
        <v>0</v>
      </c>
    </row>
    <row r="38" spans="1:13" x14ac:dyDescent="0.25">
      <c r="A38">
        <v>10</v>
      </c>
      <c r="B38" s="68"/>
      <c r="C38" s="68"/>
      <c r="D38" s="68"/>
      <c r="E38" s="68"/>
      <c r="F38" s="68"/>
      <c r="G38" s="68"/>
      <c r="H38" s="68"/>
      <c r="I38" s="68"/>
      <c r="J38" s="69">
        <f t="shared" si="0"/>
        <v>0</v>
      </c>
      <c r="K38" s="68"/>
      <c r="L38" s="70"/>
      <c r="M38" s="71">
        <f t="shared" si="1"/>
        <v>0</v>
      </c>
    </row>
    <row r="39" spans="1:13" x14ac:dyDescent="0.25">
      <c r="A39">
        <v>11</v>
      </c>
      <c r="B39" s="68"/>
      <c r="C39" s="68"/>
      <c r="D39" s="68"/>
      <c r="E39" s="68"/>
      <c r="F39" s="68"/>
      <c r="G39" s="68"/>
      <c r="H39" s="68"/>
      <c r="I39" s="68"/>
      <c r="J39" s="69">
        <f t="shared" si="0"/>
        <v>0</v>
      </c>
      <c r="K39" s="68"/>
      <c r="L39" s="70"/>
      <c r="M39" s="71">
        <f t="shared" si="1"/>
        <v>0</v>
      </c>
    </row>
    <row r="40" spans="1:13" x14ac:dyDescent="0.25">
      <c r="A40">
        <v>12</v>
      </c>
      <c r="B40" s="68"/>
      <c r="C40" s="68"/>
      <c r="D40" s="68"/>
      <c r="E40" s="68"/>
      <c r="F40" s="68"/>
      <c r="G40" s="68"/>
      <c r="H40" s="68"/>
      <c r="I40" s="68"/>
      <c r="J40" s="69">
        <f t="shared" si="0"/>
        <v>0</v>
      </c>
      <c r="K40" s="68"/>
      <c r="L40" s="70"/>
      <c r="M40" s="71">
        <f t="shared" si="1"/>
        <v>0</v>
      </c>
    </row>
    <row r="41" spans="1:13" x14ac:dyDescent="0.25">
      <c r="A41">
        <v>13</v>
      </c>
      <c r="B41" s="68"/>
      <c r="C41" s="68"/>
      <c r="D41" s="68"/>
      <c r="E41" s="68"/>
      <c r="F41" s="68"/>
      <c r="G41" s="68"/>
      <c r="H41" s="68"/>
      <c r="I41" s="68"/>
      <c r="J41" s="69">
        <f t="shared" si="0"/>
        <v>0</v>
      </c>
      <c r="K41" s="68"/>
      <c r="L41" s="70"/>
      <c r="M41" s="71">
        <f t="shared" si="1"/>
        <v>0</v>
      </c>
    </row>
    <row r="42" spans="1:13" x14ac:dyDescent="0.25">
      <c r="A42">
        <v>14</v>
      </c>
      <c r="B42" s="68"/>
      <c r="C42" s="68"/>
      <c r="D42" s="68"/>
      <c r="E42" s="68"/>
      <c r="F42" s="68"/>
      <c r="G42" s="68"/>
      <c r="H42" s="68"/>
      <c r="I42" s="68"/>
      <c r="J42" s="69">
        <f t="shared" si="0"/>
        <v>0</v>
      </c>
      <c r="K42" s="68"/>
      <c r="L42" s="70"/>
      <c r="M42" s="71">
        <f t="shared" si="1"/>
        <v>0</v>
      </c>
    </row>
    <row r="43" spans="1:13" x14ac:dyDescent="0.25">
      <c r="A43">
        <v>15</v>
      </c>
      <c r="B43" s="72"/>
      <c r="C43" s="72"/>
      <c r="D43" s="72"/>
      <c r="E43" s="72"/>
      <c r="F43" s="72"/>
      <c r="G43" s="72"/>
      <c r="H43" s="72"/>
      <c r="I43" s="72"/>
      <c r="J43" s="73"/>
      <c r="K43" s="72"/>
      <c r="L43" s="74"/>
      <c r="M43" s="75">
        <f t="shared" si="1"/>
        <v>0</v>
      </c>
    </row>
    <row r="44" spans="1:13" x14ac:dyDescent="0.25">
      <c r="D44" s="37" t="s">
        <v>109</v>
      </c>
      <c r="E44" s="76">
        <f>SUM(E29:E43)</f>
        <v>0</v>
      </c>
      <c r="F44" s="76">
        <f t="shared" ref="F44:M44" si="2">SUM(F29:F43)</f>
        <v>0</v>
      </c>
      <c r="G44" s="76">
        <f t="shared" si="2"/>
        <v>0</v>
      </c>
      <c r="H44" s="76">
        <f t="shared" si="2"/>
        <v>0</v>
      </c>
      <c r="I44" s="76">
        <f t="shared" si="2"/>
        <v>0</v>
      </c>
      <c r="J44" s="76">
        <f t="shared" si="2"/>
        <v>0</v>
      </c>
      <c r="K44" s="76"/>
      <c r="L44" s="76"/>
      <c r="M44" s="76">
        <f t="shared" si="2"/>
        <v>0</v>
      </c>
    </row>
    <row r="47" spans="1:13" x14ac:dyDescent="0.25">
      <c r="B47" s="77"/>
    </row>
    <row r="49" spans="2:2" x14ac:dyDescent="0.25">
      <c r="B49" s="78"/>
    </row>
    <row r="50" spans="2:2" x14ac:dyDescent="0.25">
      <c r="B50" s="78"/>
    </row>
    <row r="51" spans="2:2" x14ac:dyDescent="0.25">
      <c r="B51" s="78"/>
    </row>
    <row r="52" spans="2:2" x14ac:dyDescent="0.25">
      <c r="B52" s="78"/>
    </row>
    <row r="53" spans="2:2" x14ac:dyDescent="0.25">
      <c r="B53" s="78"/>
    </row>
  </sheetData>
  <dataValidations count="2">
    <dataValidation type="list" allowBlank="1" showInputMessage="1" showErrorMessage="1" sqref="K29:K43" xr:uid="{88FEFBF9-5F5B-4E0F-A89B-8A03DCD0C552}">
      <formula1>Fonction</formula1>
    </dataValidation>
    <dataValidation type="list" allowBlank="1" showInputMessage="1" showErrorMessage="1" sqref="D29:D43" xr:uid="{BAB5E18D-1024-42AE-B395-FEE70DACBF12}">
      <formula1>Personne_concernée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31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11.42578125" style="3"/>
    <col min="2" max="2" width="18.5703125" customWidth="1"/>
    <col min="3" max="3" width="14.85546875" customWidth="1"/>
    <col min="4" max="43" width="11.42578125" style="3"/>
  </cols>
  <sheetData>
    <row r="1" spans="1:17" s="9" customFormat="1" ht="26.25" customHeight="1" thickBot="1" x14ac:dyDescent="0.3">
      <c r="A1" s="7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1" customFormat="1" ht="16.5" customHeight="1" x14ac:dyDescent="0.25">
      <c r="A2" s="35"/>
      <c r="B2" s="12"/>
      <c r="C2" s="12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21.75" customHeight="1" x14ac:dyDescent="0.25">
      <c r="A3" s="13" t="s">
        <v>114</v>
      </c>
      <c r="B3" s="14"/>
      <c r="C3" s="14"/>
      <c r="D3" s="14"/>
    </row>
    <row r="4" spans="1:17" s="3" customFormat="1" x14ac:dyDescent="0.25">
      <c r="A4" s="129" t="s">
        <v>157</v>
      </c>
      <c r="B4" s="14"/>
      <c r="C4" s="14"/>
      <c r="D4" s="14"/>
    </row>
    <row r="5" spans="1:17" s="3" customFormat="1" x14ac:dyDescent="0.25">
      <c r="A5" s="13" t="s">
        <v>115</v>
      </c>
      <c r="B5" s="14"/>
      <c r="C5" s="14"/>
      <c r="D5" s="14"/>
    </row>
    <row r="6" spans="1:17" s="3" customFormat="1" x14ac:dyDescent="0.25">
      <c r="A6" s="14"/>
      <c r="B6" s="14"/>
      <c r="C6" s="14"/>
      <c r="D6" s="14"/>
    </row>
    <row r="7" spans="1:17" ht="22.7" customHeight="1" x14ac:dyDescent="0.25">
      <c r="A7" s="14"/>
      <c r="B7" s="15" t="s">
        <v>116</v>
      </c>
      <c r="C7" s="15" t="s">
        <v>117</v>
      </c>
      <c r="D7" s="14"/>
    </row>
    <row r="8" spans="1:17" ht="25.5" x14ac:dyDescent="0.25">
      <c r="A8" s="14"/>
      <c r="B8" s="33" t="s">
        <v>156</v>
      </c>
      <c r="C8" s="126">
        <f>'Budget proposition détaillée'!B19*0.47925</f>
        <v>0</v>
      </c>
      <c r="D8" s="14"/>
    </row>
    <row r="9" spans="1:17" x14ac:dyDescent="0.25">
      <c r="A9" s="14"/>
      <c r="B9" s="33" t="s">
        <v>118</v>
      </c>
      <c r="C9" s="126">
        <f>'Budget proposition détaillée'!B19*0.52075</f>
        <v>0</v>
      </c>
      <c r="D9" s="121"/>
    </row>
    <row r="10" spans="1:17" x14ac:dyDescent="0.25">
      <c r="A10" s="14"/>
      <c r="B10" s="33"/>
      <c r="C10" s="126">
        <v>0</v>
      </c>
      <c r="D10" s="14"/>
    </row>
    <row r="11" spans="1:17" x14ac:dyDescent="0.25">
      <c r="A11" s="14"/>
      <c r="B11" s="16" t="s">
        <v>109</v>
      </c>
      <c r="C11" s="127">
        <f>SUM(C8:C10)</f>
        <v>0</v>
      </c>
      <c r="D11" s="14"/>
    </row>
    <row r="12" spans="1:17" s="3" customFormat="1" x14ac:dyDescent="0.25">
      <c r="A12" s="14"/>
      <c r="B12" s="14"/>
      <c r="C12" s="14"/>
      <c r="D12" s="14"/>
    </row>
    <row r="13" spans="1:17" s="3" customFormat="1" x14ac:dyDescent="0.25">
      <c r="A13" s="13" t="s">
        <v>119</v>
      </c>
      <c r="B13" s="14"/>
      <c r="C13" s="14"/>
      <c r="D13" s="14"/>
    </row>
    <row r="14" spans="1:17" s="3" customFormat="1" x14ac:dyDescent="0.25">
      <c r="A14" s="14"/>
      <c r="B14" s="14"/>
      <c r="C14" s="14"/>
      <c r="D14" s="14"/>
    </row>
    <row r="15" spans="1:17" ht="23.45" customHeight="1" x14ac:dyDescent="0.25">
      <c r="A15" s="14"/>
      <c r="B15" s="15" t="s">
        <v>116</v>
      </c>
      <c r="C15" s="15" t="s">
        <v>117</v>
      </c>
      <c r="D15" s="14"/>
    </row>
    <row r="16" spans="1:17" x14ac:dyDescent="0.25">
      <c r="A16" s="14"/>
      <c r="B16" s="33" t="s">
        <v>118</v>
      </c>
      <c r="C16" s="23">
        <f>'Budget proposition détaillée'!C16</f>
        <v>0</v>
      </c>
      <c r="D16" s="14"/>
    </row>
    <row r="17" spans="1:4" x14ac:dyDescent="0.25">
      <c r="A17" s="14"/>
      <c r="B17" s="33"/>
      <c r="C17" s="22">
        <v>0</v>
      </c>
      <c r="D17" s="14"/>
    </row>
    <row r="18" spans="1:4" x14ac:dyDescent="0.25">
      <c r="A18" s="14"/>
      <c r="B18" s="33"/>
      <c r="C18" s="22">
        <v>0</v>
      </c>
      <c r="D18" s="14"/>
    </row>
    <row r="19" spans="1:4" x14ac:dyDescent="0.25">
      <c r="A19" s="14"/>
      <c r="B19" s="16" t="s">
        <v>109</v>
      </c>
      <c r="C19" s="17">
        <f>SUM(C16:C18)</f>
        <v>0</v>
      </c>
      <c r="D19" s="14"/>
    </row>
    <row r="20" spans="1:4" s="3" customFormat="1" x14ac:dyDescent="0.25">
      <c r="A20" s="14"/>
      <c r="B20" s="14"/>
      <c r="C20" s="14"/>
      <c r="D20" s="14"/>
    </row>
    <row r="21" spans="1:4" s="3" customFormat="1" x14ac:dyDescent="0.25">
      <c r="A21" s="14"/>
      <c r="B21" s="14"/>
      <c r="C21" s="14"/>
      <c r="D21" s="14"/>
    </row>
    <row r="22" spans="1:4" s="3" customFormat="1" x14ac:dyDescent="0.25"/>
    <row r="23" spans="1:4" s="3" customFormat="1" x14ac:dyDescent="0.25"/>
    <row r="24" spans="1:4" s="3" customFormat="1" x14ac:dyDescent="0.25"/>
    <row r="25" spans="1:4" s="3" customFormat="1" x14ac:dyDescent="0.25"/>
    <row r="26" spans="1:4" s="3" customFormat="1" x14ac:dyDescent="0.25"/>
    <row r="27" spans="1:4" s="3" customFormat="1" x14ac:dyDescent="0.25"/>
    <row r="28" spans="1:4" s="3" customFormat="1" x14ac:dyDescent="0.25"/>
    <row r="29" spans="1:4" s="3" customFormat="1" x14ac:dyDescent="0.25"/>
    <row r="30" spans="1:4" s="3" customFormat="1" x14ac:dyDescent="0.25"/>
    <row r="31" spans="1:4" s="3" customFormat="1" x14ac:dyDescent="0.25"/>
    <row r="32" spans="1: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</sheetData>
  <sheetProtection algorithmName="SHA-512" hashValue="qp9owz86mXkbSNoNFp43gmH/nxELAVj0ccYGhWgaKlBmo5cOM8UYn5VP09sP4/lvhHIojDvYT13EBTx8dfAeaQ==" saltValue="zchaC1BCmwxGKOq6xsave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9"/>
  <sheetViews>
    <sheetView workbookViewId="0">
      <selection activeCell="B10" sqref="B10"/>
    </sheetView>
  </sheetViews>
  <sheetFormatPr baseColWidth="10" defaultColWidth="11.42578125" defaultRowHeight="15" x14ac:dyDescent="0.25"/>
  <cols>
    <col min="1" max="1" width="11.42578125" style="3"/>
    <col min="2" max="3" width="20.85546875" style="3" customWidth="1"/>
    <col min="4" max="4" width="13.5703125" style="3" customWidth="1"/>
    <col min="5" max="5" width="15.5703125" style="3" customWidth="1"/>
    <col min="6" max="6" width="14.42578125" style="3" bestFit="1" customWidth="1"/>
    <col min="7" max="7" width="16.140625" style="3" customWidth="1"/>
    <col min="8" max="8" width="11.42578125" style="3"/>
    <col min="9" max="9" width="9.42578125" style="3" bestFit="1" customWidth="1"/>
    <col min="10" max="10" width="34.140625" style="3" customWidth="1"/>
    <col min="11" max="16384" width="11.42578125" style="3"/>
  </cols>
  <sheetData>
    <row r="1" spans="1:14" s="6" customFormat="1" ht="18.75" customHeight="1" thickBot="1" x14ac:dyDescent="0.3">
      <c r="A1" s="5" t="s">
        <v>12</v>
      </c>
    </row>
    <row r="2" spans="1:14" x14ac:dyDescent="0.25">
      <c r="A2" s="34" t="s">
        <v>120</v>
      </c>
    </row>
    <row r="3" spans="1:14" ht="15" customHeight="1" x14ac:dyDescent="0.25">
      <c r="A3" s="13" t="s">
        <v>121</v>
      </c>
      <c r="B3" s="14"/>
      <c r="C3" s="14"/>
      <c r="D3" s="14"/>
      <c r="E3" s="14"/>
      <c r="F3" s="14"/>
      <c r="G3" s="14"/>
      <c r="H3" s="14"/>
      <c r="J3" s="139" t="s">
        <v>122</v>
      </c>
      <c r="K3" s="140"/>
      <c r="L3" s="140"/>
      <c r="M3" s="140"/>
      <c r="N3" s="2"/>
    </row>
    <row r="4" spans="1:14" ht="22.5" customHeight="1" x14ac:dyDescent="0.25">
      <c r="A4" s="14"/>
      <c r="B4" s="15" t="s">
        <v>123</v>
      </c>
      <c r="C4" s="15" t="s">
        <v>124</v>
      </c>
      <c r="D4" s="15" t="s">
        <v>125</v>
      </c>
      <c r="E4" s="15" t="s">
        <v>126</v>
      </c>
      <c r="F4" s="15" t="s">
        <v>127</v>
      </c>
      <c r="G4" s="15" t="s">
        <v>127</v>
      </c>
      <c r="H4" s="15" t="s">
        <v>109</v>
      </c>
      <c r="J4" s="140"/>
      <c r="K4" s="140"/>
      <c r="L4" s="140"/>
      <c r="M4" s="140"/>
      <c r="N4" s="2"/>
    </row>
    <row r="5" spans="1:14" x14ac:dyDescent="0.25">
      <c r="A5" s="14"/>
      <c r="B5" s="30"/>
      <c r="C5" s="30"/>
      <c r="D5" s="30"/>
      <c r="E5" s="30"/>
      <c r="F5" s="30"/>
      <c r="G5" s="30"/>
      <c r="H5" s="27">
        <f>SUM(D5:G5)</f>
        <v>0</v>
      </c>
      <c r="J5" s="140"/>
      <c r="K5" s="140"/>
      <c r="L5" s="140"/>
      <c r="M5" s="140"/>
      <c r="N5" s="2"/>
    </row>
    <row r="6" spans="1:14" x14ac:dyDescent="0.25">
      <c r="A6" s="14"/>
      <c r="B6" s="26"/>
      <c r="C6" s="26"/>
      <c r="D6" s="25"/>
      <c r="E6" s="25"/>
      <c r="F6" s="25"/>
      <c r="G6" s="25"/>
      <c r="H6" s="27">
        <f>SUM(D6:G6)</f>
        <v>0</v>
      </c>
      <c r="J6" s="140"/>
      <c r="K6" s="140"/>
      <c r="L6" s="140"/>
      <c r="M6" s="140"/>
      <c r="N6" s="2"/>
    </row>
    <row r="7" spans="1:14" x14ac:dyDescent="0.25">
      <c r="A7" s="14"/>
      <c r="B7" s="26"/>
      <c r="C7" s="26"/>
      <c r="D7" s="25"/>
      <c r="E7" s="25"/>
      <c r="F7" s="25"/>
      <c r="G7" s="25"/>
      <c r="H7" s="27">
        <f>SUM(D7:G7)</f>
        <v>0</v>
      </c>
      <c r="J7" s="140"/>
      <c r="K7" s="140"/>
      <c r="L7" s="140"/>
      <c r="M7" s="140"/>
      <c r="N7" s="2"/>
    </row>
    <row r="8" spans="1:14" x14ac:dyDescent="0.25">
      <c r="A8" s="14"/>
      <c r="B8" s="26"/>
      <c r="C8" s="26"/>
      <c r="D8" s="25"/>
      <c r="E8" s="25"/>
      <c r="F8" s="25"/>
      <c r="G8" s="25"/>
      <c r="H8" s="27">
        <f>SUM(D8:G8)</f>
        <v>0</v>
      </c>
      <c r="J8" s="140"/>
      <c r="K8" s="140"/>
      <c r="L8" s="140"/>
      <c r="M8" s="140"/>
      <c r="N8" s="2"/>
    </row>
    <row r="9" spans="1:14" ht="15.75" thickBot="1" x14ac:dyDescent="0.3">
      <c r="A9" s="14"/>
      <c r="B9" s="26"/>
      <c r="C9" s="26"/>
      <c r="D9" s="25"/>
      <c r="E9" s="25"/>
      <c r="F9" s="25"/>
      <c r="G9" s="25"/>
      <c r="H9" s="28">
        <f>SUM(D9:G9)</f>
        <v>0</v>
      </c>
      <c r="J9" s="140"/>
      <c r="K9" s="140"/>
      <c r="L9" s="140"/>
      <c r="M9" s="140"/>
      <c r="N9" s="2"/>
    </row>
    <row r="10" spans="1:14" ht="15.75" thickBot="1" x14ac:dyDescent="0.3">
      <c r="A10" s="13" t="s">
        <v>128</v>
      </c>
      <c r="B10" s="14"/>
      <c r="C10" s="14"/>
      <c r="D10" s="14"/>
      <c r="E10" s="14"/>
      <c r="F10" s="14"/>
      <c r="G10" s="14"/>
      <c r="H10" s="31">
        <f>SUM(H5:H9)</f>
        <v>0</v>
      </c>
      <c r="J10" s="2"/>
      <c r="K10" s="2"/>
      <c r="L10" s="2"/>
      <c r="M10" s="2"/>
      <c r="N10" s="2"/>
    </row>
    <row r="11" spans="1:14" x14ac:dyDescent="0.25">
      <c r="A11" s="13"/>
      <c r="B11" s="14"/>
      <c r="C11" s="14"/>
      <c r="D11" s="14"/>
      <c r="E11" s="14"/>
      <c r="F11" s="14"/>
      <c r="G11" s="14"/>
      <c r="H11" s="14"/>
      <c r="J11" s="2"/>
      <c r="K11" s="2"/>
      <c r="L11" s="2"/>
      <c r="M11" s="2"/>
      <c r="N11" s="2"/>
    </row>
    <row r="12" spans="1:14" x14ac:dyDescent="0.25">
      <c r="A12" s="13" t="s">
        <v>129</v>
      </c>
      <c r="B12" s="14"/>
      <c r="C12" s="14"/>
      <c r="D12" s="14"/>
      <c r="E12" s="14"/>
      <c r="F12" s="14"/>
      <c r="G12" s="14"/>
      <c r="H12" s="14"/>
    </row>
    <row r="13" spans="1:14" ht="22.5" customHeight="1" x14ac:dyDescent="0.25">
      <c r="A13" s="14"/>
      <c r="B13" s="15" t="s">
        <v>123</v>
      </c>
      <c r="C13" s="15" t="s">
        <v>124</v>
      </c>
      <c r="D13" s="15" t="s">
        <v>125</v>
      </c>
      <c r="E13" s="15" t="s">
        <v>126</v>
      </c>
      <c r="F13" s="15" t="s">
        <v>127</v>
      </c>
      <c r="G13" s="15" t="s">
        <v>127</v>
      </c>
      <c r="H13" s="15" t="s">
        <v>109</v>
      </c>
      <c r="J13" s="139" t="s">
        <v>130</v>
      </c>
      <c r="K13" s="140"/>
      <c r="L13" s="140"/>
      <c r="M13" s="140"/>
    </row>
    <row r="14" spans="1:14" x14ac:dyDescent="0.25">
      <c r="A14" s="14"/>
      <c r="B14" s="32"/>
      <c r="C14" s="32"/>
      <c r="D14" s="32"/>
      <c r="E14" s="32"/>
      <c r="F14" s="32"/>
      <c r="G14" s="32"/>
      <c r="H14" s="27">
        <f>SUM(D14:G14)</f>
        <v>0</v>
      </c>
      <c r="J14" s="140"/>
      <c r="K14" s="140"/>
      <c r="L14" s="140"/>
      <c r="M14" s="140"/>
    </row>
    <row r="15" spans="1:14" x14ac:dyDescent="0.25">
      <c r="A15" s="14"/>
      <c r="B15" s="4"/>
      <c r="C15" s="4"/>
      <c r="D15" s="29"/>
      <c r="E15" s="29"/>
      <c r="F15" s="29"/>
      <c r="G15" s="29"/>
      <c r="H15" s="27">
        <f>SUM(D15:G15)</f>
        <v>0</v>
      </c>
      <c r="J15" s="140"/>
      <c r="K15" s="140"/>
      <c r="L15" s="140"/>
      <c r="M15" s="140"/>
    </row>
    <row r="16" spans="1:14" x14ac:dyDescent="0.25">
      <c r="A16" s="14"/>
      <c r="B16" s="4"/>
      <c r="C16" s="4"/>
      <c r="D16" s="29"/>
      <c r="E16" s="29"/>
      <c r="F16" s="29"/>
      <c r="G16" s="29"/>
      <c r="H16" s="27">
        <f>SUM(D16:G16)</f>
        <v>0</v>
      </c>
      <c r="J16" s="140"/>
      <c r="K16" s="140"/>
      <c r="L16" s="140"/>
      <c r="M16" s="140"/>
    </row>
    <row r="17" spans="1:14" x14ac:dyDescent="0.25">
      <c r="A17" s="14"/>
      <c r="B17" s="4"/>
      <c r="C17" s="4"/>
      <c r="D17" s="29"/>
      <c r="E17" s="29"/>
      <c r="F17" s="29"/>
      <c r="G17" s="29"/>
      <c r="H17" s="27">
        <f>SUM(D17:G17)</f>
        <v>0</v>
      </c>
      <c r="J17" s="140"/>
      <c r="K17" s="140"/>
      <c r="L17" s="140"/>
      <c r="M17" s="140"/>
    </row>
    <row r="18" spans="1:14" ht="15.75" thickBot="1" x14ac:dyDescent="0.3">
      <c r="A18" s="14"/>
      <c r="B18" s="4"/>
      <c r="C18" s="4"/>
      <c r="D18" s="29"/>
      <c r="E18" s="29"/>
      <c r="F18" s="29"/>
      <c r="G18" s="29"/>
      <c r="H18" s="28">
        <f>SUM(D18:G18)</f>
        <v>0</v>
      </c>
      <c r="J18" s="140"/>
      <c r="K18" s="140"/>
      <c r="L18" s="140"/>
      <c r="M18" s="140"/>
    </row>
    <row r="19" spans="1:14" ht="23.25" customHeight="1" thickBot="1" x14ac:dyDescent="0.3">
      <c r="A19" s="13" t="s">
        <v>128</v>
      </c>
      <c r="B19" s="14"/>
      <c r="C19" s="14"/>
      <c r="D19" s="14"/>
      <c r="E19" s="14"/>
      <c r="F19" s="14"/>
      <c r="G19" s="14"/>
      <c r="H19" s="31">
        <f>SUM(H14:H18)</f>
        <v>0</v>
      </c>
      <c r="J19" s="2" t="s">
        <v>131</v>
      </c>
      <c r="K19" s="2"/>
      <c r="L19" s="2"/>
      <c r="M19" s="2"/>
      <c r="N19" s="2"/>
    </row>
  </sheetData>
  <mergeCells count="2">
    <mergeCell ref="J3:M9"/>
    <mergeCell ref="J13:M18"/>
  </mergeCells>
  <phoneticPr fontId="13" type="noConversion"/>
  <pageMargins left="0.7" right="0.7" top="0.75" bottom="0.75" header="0.3" footer="0.3"/>
  <pageSetup scale="63" fitToWidth="0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A378-8872-40F1-A91C-830D1AB2211E}">
  <dimension ref="A1:O21"/>
  <sheetViews>
    <sheetView workbookViewId="0">
      <selection activeCell="A2" sqref="A2"/>
    </sheetView>
  </sheetViews>
  <sheetFormatPr baseColWidth="10" defaultColWidth="11.42578125" defaultRowHeight="15" x14ac:dyDescent="0.25"/>
  <sheetData>
    <row r="1" spans="1:15" ht="15.75" thickBot="1" x14ac:dyDescent="0.3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34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13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3"/>
      <c r="L3" s="139" t="s">
        <v>122</v>
      </c>
      <c r="M3" s="140"/>
      <c r="N3" s="140"/>
      <c r="O3" s="140"/>
    </row>
    <row r="4" spans="1:15" ht="25.5" x14ac:dyDescent="0.25">
      <c r="A4" s="14"/>
      <c r="B4" s="15" t="s">
        <v>123</v>
      </c>
      <c r="C4" s="15" t="s">
        <v>134</v>
      </c>
      <c r="D4" s="15" t="s">
        <v>125</v>
      </c>
      <c r="E4" s="15" t="s">
        <v>126</v>
      </c>
      <c r="F4" s="15" t="s">
        <v>127</v>
      </c>
      <c r="G4" s="15" t="s">
        <v>127</v>
      </c>
      <c r="H4" s="15" t="s">
        <v>135</v>
      </c>
      <c r="I4" s="15" t="s">
        <v>136</v>
      </c>
      <c r="J4" s="15" t="s">
        <v>109</v>
      </c>
      <c r="K4" s="3"/>
      <c r="L4" s="140"/>
      <c r="M4" s="140"/>
      <c r="N4" s="140"/>
      <c r="O4" s="140"/>
    </row>
    <row r="5" spans="1:15" x14ac:dyDescent="0.25">
      <c r="A5" s="14"/>
      <c r="B5" s="30"/>
      <c r="C5" s="30"/>
      <c r="D5" s="30"/>
      <c r="E5" s="30"/>
      <c r="F5" s="30"/>
      <c r="G5" s="30"/>
      <c r="H5" s="30"/>
      <c r="I5" s="30"/>
      <c r="J5" s="27">
        <f>SUM(D5:G5)</f>
        <v>0</v>
      </c>
      <c r="K5" s="3"/>
      <c r="L5" s="140"/>
      <c r="M5" s="140"/>
      <c r="N5" s="140"/>
      <c r="O5" s="140"/>
    </row>
    <row r="6" spans="1:15" x14ac:dyDescent="0.25">
      <c r="A6" s="14"/>
      <c r="B6" s="26"/>
      <c r="C6" s="26"/>
      <c r="D6" s="25"/>
      <c r="E6" s="25"/>
      <c r="F6" s="25"/>
      <c r="G6" s="25"/>
      <c r="H6" s="25"/>
      <c r="I6" s="25"/>
      <c r="J6" s="27">
        <f>SUM(D6:G6)</f>
        <v>0</v>
      </c>
      <c r="K6" s="3"/>
      <c r="L6" s="140"/>
      <c r="M6" s="140"/>
      <c r="N6" s="140"/>
      <c r="O6" s="140"/>
    </row>
    <row r="7" spans="1:15" x14ac:dyDescent="0.25">
      <c r="A7" s="14"/>
      <c r="B7" s="26"/>
      <c r="C7" s="26"/>
      <c r="D7" s="25"/>
      <c r="E7" s="25"/>
      <c r="F7" s="25"/>
      <c r="G7" s="25"/>
      <c r="H7" s="25"/>
      <c r="I7" s="25"/>
      <c r="J7" s="27">
        <f>SUM(D7:G7)</f>
        <v>0</v>
      </c>
      <c r="K7" s="3"/>
      <c r="L7" s="140"/>
      <c r="M7" s="140"/>
      <c r="N7" s="140"/>
      <c r="O7" s="140"/>
    </row>
    <row r="8" spans="1:15" x14ac:dyDescent="0.25">
      <c r="A8" s="14"/>
      <c r="B8" s="26"/>
      <c r="C8" s="26"/>
      <c r="D8" s="25"/>
      <c r="E8" s="25"/>
      <c r="F8" s="25"/>
      <c r="G8" s="25"/>
      <c r="H8" s="25"/>
      <c r="I8" s="25"/>
      <c r="J8" s="27">
        <f>SUM(D8:G8)</f>
        <v>0</v>
      </c>
      <c r="K8" s="3"/>
      <c r="L8" s="140"/>
      <c r="M8" s="140"/>
      <c r="N8" s="140"/>
      <c r="O8" s="140"/>
    </row>
    <row r="9" spans="1:15" ht="15.75" thickBot="1" x14ac:dyDescent="0.3">
      <c r="A9" s="14"/>
      <c r="B9" s="26"/>
      <c r="C9" s="26"/>
      <c r="D9" s="25"/>
      <c r="E9" s="25"/>
      <c r="F9" s="25"/>
      <c r="G9" s="25"/>
      <c r="H9" s="25"/>
      <c r="I9" s="25"/>
      <c r="J9" s="28">
        <f>SUM(D9:G9)</f>
        <v>0</v>
      </c>
      <c r="K9" s="3"/>
      <c r="L9" s="140"/>
      <c r="M9" s="140"/>
      <c r="N9" s="140"/>
      <c r="O9" s="140"/>
    </row>
    <row r="10" spans="1:15" ht="15.75" thickBot="1" x14ac:dyDescent="0.3">
      <c r="A10" s="13" t="s">
        <v>128</v>
      </c>
      <c r="B10" s="14"/>
      <c r="C10" s="14"/>
      <c r="D10" s="14"/>
      <c r="E10" s="14"/>
      <c r="F10" s="14"/>
      <c r="G10" s="14"/>
      <c r="H10" s="14"/>
      <c r="I10" s="14"/>
      <c r="J10" s="31">
        <f>SUM(J5:J9)</f>
        <v>0</v>
      </c>
      <c r="K10" s="3"/>
      <c r="L10" s="2"/>
      <c r="M10" s="2"/>
      <c r="N10" s="2"/>
      <c r="O10" s="2"/>
    </row>
    <row r="11" spans="1:15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3"/>
      <c r="L11" s="2"/>
      <c r="M11" s="2"/>
      <c r="N11" s="2"/>
      <c r="O11" s="2"/>
    </row>
    <row r="12" spans="1:15" x14ac:dyDescent="0.25">
      <c r="A12" s="13" t="s">
        <v>137</v>
      </c>
      <c r="B12" s="14"/>
      <c r="C12" s="14"/>
      <c r="D12" s="14"/>
      <c r="E12" s="14"/>
      <c r="F12" s="14"/>
      <c r="G12" s="14"/>
      <c r="H12" s="14"/>
      <c r="I12" s="14"/>
      <c r="J12" s="14"/>
      <c r="K12" s="3"/>
      <c r="L12" s="3"/>
      <c r="M12" s="3"/>
      <c r="N12" s="3"/>
      <c r="O12" s="3"/>
    </row>
    <row r="13" spans="1:15" ht="25.5" x14ac:dyDescent="0.25">
      <c r="A13" s="14"/>
      <c r="B13" s="15" t="s">
        <v>138</v>
      </c>
      <c r="C13" s="15" t="s">
        <v>139</v>
      </c>
      <c r="D13" s="15" t="s">
        <v>140</v>
      </c>
      <c r="E13" s="15" t="s">
        <v>141</v>
      </c>
      <c r="F13" s="15" t="s">
        <v>142</v>
      </c>
      <c r="G13" s="15" t="s">
        <v>142</v>
      </c>
      <c r="H13" s="15" t="s">
        <v>135</v>
      </c>
      <c r="I13" s="15" t="s">
        <v>136</v>
      </c>
      <c r="J13" s="15" t="s">
        <v>109</v>
      </c>
      <c r="K13" s="3"/>
      <c r="L13" s="139" t="s">
        <v>130</v>
      </c>
      <c r="M13" s="140"/>
      <c r="N13" s="140"/>
      <c r="O13" s="140"/>
    </row>
    <row r="14" spans="1:15" x14ac:dyDescent="0.25">
      <c r="A14" s="14"/>
      <c r="B14" s="32"/>
      <c r="C14" s="32" t="s">
        <v>143</v>
      </c>
      <c r="D14" s="32"/>
      <c r="E14" s="32"/>
      <c r="F14" s="32"/>
      <c r="G14" s="32"/>
      <c r="H14" s="32"/>
      <c r="I14" s="32"/>
      <c r="J14" s="27">
        <f>SUM(D14:G14)</f>
        <v>0</v>
      </c>
      <c r="K14" s="3"/>
      <c r="L14" s="140"/>
      <c r="M14" s="140"/>
      <c r="N14" s="140"/>
      <c r="O14" s="140"/>
    </row>
    <row r="15" spans="1:15" x14ac:dyDescent="0.25">
      <c r="A15" s="14"/>
      <c r="B15" s="4"/>
      <c r="C15" s="4"/>
      <c r="D15" s="29"/>
      <c r="E15" s="29"/>
      <c r="F15" s="29"/>
      <c r="G15" s="29"/>
      <c r="H15" s="29"/>
      <c r="I15" s="29"/>
      <c r="J15" s="27">
        <f>SUM(D15:G15)</f>
        <v>0</v>
      </c>
      <c r="K15" s="3"/>
      <c r="L15" s="140"/>
      <c r="M15" s="140"/>
      <c r="N15" s="140"/>
      <c r="O15" s="140"/>
    </row>
    <row r="16" spans="1:15" x14ac:dyDescent="0.25">
      <c r="A16" s="14"/>
      <c r="B16" s="4"/>
      <c r="C16" s="4"/>
      <c r="D16" s="29"/>
      <c r="E16" s="29"/>
      <c r="F16" s="29"/>
      <c r="G16" s="29"/>
      <c r="H16" s="29"/>
      <c r="I16" s="29"/>
      <c r="J16" s="27">
        <f>SUM(D16:G16)</f>
        <v>0</v>
      </c>
      <c r="K16" s="3"/>
      <c r="L16" s="140"/>
      <c r="M16" s="140"/>
      <c r="N16" s="140"/>
      <c r="O16" s="140"/>
    </row>
    <row r="17" spans="1:15" x14ac:dyDescent="0.25">
      <c r="A17" s="14"/>
      <c r="B17" s="4"/>
      <c r="C17" s="4"/>
      <c r="D17" s="29"/>
      <c r="E17" s="29"/>
      <c r="F17" s="29"/>
      <c r="G17" s="29"/>
      <c r="H17" s="29"/>
      <c r="I17" s="29"/>
      <c r="J17" s="27">
        <f>SUM(D17:G17)</f>
        <v>0</v>
      </c>
      <c r="K17" s="3"/>
      <c r="L17" s="140"/>
      <c r="M17" s="140"/>
      <c r="N17" s="140"/>
      <c r="O17" s="140"/>
    </row>
    <row r="18" spans="1:15" ht="15.75" thickBot="1" x14ac:dyDescent="0.3">
      <c r="A18" s="14"/>
      <c r="B18" s="4"/>
      <c r="C18" s="4"/>
      <c r="D18" s="29"/>
      <c r="E18" s="29"/>
      <c r="F18" s="29"/>
      <c r="G18" s="29"/>
      <c r="H18" s="29"/>
      <c r="I18" s="29"/>
      <c r="J18" s="28">
        <f>SUM(D18:G18)</f>
        <v>0</v>
      </c>
      <c r="K18" s="3"/>
      <c r="L18" s="140"/>
      <c r="M18" s="140"/>
      <c r="N18" s="140"/>
      <c r="O18" s="140"/>
    </row>
    <row r="19" spans="1:15" ht="84.75" thickBot="1" x14ac:dyDescent="0.3">
      <c r="A19" s="13" t="s">
        <v>128</v>
      </c>
      <c r="B19" s="14"/>
      <c r="C19" s="14"/>
      <c r="D19" s="14"/>
      <c r="E19" s="14"/>
      <c r="F19" s="14"/>
      <c r="G19" s="14"/>
      <c r="H19" s="14"/>
      <c r="I19" s="14"/>
      <c r="J19" s="31">
        <f>SUM(J14:J18)</f>
        <v>0</v>
      </c>
      <c r="K19" s="3"/>
      <c r="L19" s="2" t="s">
        <v>131</v>
      </c>
      <c r="M19" s="2"/>
      <c r="N19" s="2"/>
      <c r="O19" s="2"/>
    </row>
    <row r="20" spans="1:15" x14ac:dyDescent="0.25">
      <c r="K20" s="3"/>
      <c r="L20" s="3"/>
      <c r="M20" s="3"/>
      <c r="N20" s="3"/>
      <c r="O20" s="3"/>
    </row>
    <row r="21" spans="1:15" x14ac:dyDescent="0.25">
      <c r="K21" s="3"/>
      <c r="L21" s="3"/>
      <c r="M21" s="3"/>
      <c r="N21" s="3"/>
      <c r="O21" s="3"/>
    </row>
  </sheetData>
  <mergeCells count="2">
    <mergeCell ref="L3:O9"/>
    <mergeCell ref="L13:O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FC38158435841A796240DFA56419C" ma:contentTypeVersion="6" ma:contentTypeDescription="Create a new document." ma:contentTypeScope="" ma:versionID="84b4055159152b3e82cce0546a9c2694">
  <xsd:schema xmlns:xsd="http://www.w3.org/2001/XMLSchema" xmlns:xs="http://www.w3.org/2001/XMLSchema" xmlns:p="http://schemas.microsoft.com/office/2006/metadata/properties" xmlns:ns2="dab241f5-b9d2-4e86-9bf9-72d55ee4231c" xmlns:ns3="71f02c4c-79dc-4129-9306-5beebbf18ac1" targetNamespace="http://schemas.microsoft.com/office/2006/metadata/properties" ma:root="true" ma:fieldsID="203b3d79fcf9c57a496c2a4f9253140b" ns2:_="" ns3:_="">
    <xsd:import namespace="dab241f5-b9d2-4e86-9bf9-72d55ee4231c"/>
    <xsd:import namespace="71f02c4c-79dc-4129-9306-5beebbf18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241f5-b9d2-4e86-9bf9-72d55ee42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2c4c-79dc-4129-9306-5beebbf18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802BF-9637-4203-BD34-F3D51DBAB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6334C-C7F5-4DA3-A2F0-86F3AF23C1D5}">
  <ds:schemaRefs>
    <ds:schemaRef ds:uri="http://purl.org/dc/elements/1.1/"/>
    <ds:schemaRef ds:uri="http://schemas.microsoft.com/office/2006/metadata/properties"/>
    <ds:schemaRef ds:uri="dab241f5-b9d2-4e86-9bf9-72d55ee4231c"/>
    <ds:schemaRef ds:uri="71f02c4c-79dc-4129-9306-5beebbf18a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6BFC26-76C3-431B-9347-00E029512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b241f5-b9d2-4e86-9bf9-72d55ee4231c"/>
    <ds:schemaRef ds:uri="71f02c4c-79dc-4129-9306-5beebbf18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INSTRUCTIONS</vt:lpstr>
      <vt:lpstr>Budget proposition détaillée</vt:lpstr>
      <vt:lpstr>Années+trimestres fiscaux</vt:lpstr>
      <vt:lpstr>3-Contribution en nature d'Oura</vt:lpstr>
      <vt:lpstr>Résumé contributions</vt:lpstr>
      <vt:lpstr>3-Détail contri. nature Oura</vt:lpstr>
      <vt:lpstr>5- Détai contri. totale Autre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anndeb1</dc:creator>
  <cp:keywords/>
  <dc:description/>
  <cp:lastModifiedBy>Crevier-Lapointe , Léa</cp:lastModifiedBy>
  <cp:revision/>
  <dcterms:created xsi:type="dcterms:W3CDTF">2010-06-03T15:29:17Z</dcterms:created>
  <dcterms:modified xsi:type="dcterms:W3CDTF">2024-04-30T20:11:13Z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0x010100643FC38158435841A796240DFA56419C</vt:lpwstr>
  </property>
</Properties>
</file>